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8" windowHeight="11748" tabRatio="500" activeTab="3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 9" sheetId="9" r:id="rId9"/>
  </sheets>
  <definedNames>
    <definedName name="Excel_BuiltIn__FilterDatabase" localSheetId="2">'прил 3'!$A$10:$G$47</definedName>
    <definedName name="Excel_BuiltIn__FilterDatabase" localSheetId="3">'прил 4'!$A$10:$H$47</definedName>
    <definedName name="Excel_BuiltIn__FilterDatabase" localSheetId="4">'прил 5'!$A$10:$F$11</definedName>
    <definedName name="_xlnm.Print_Titles" localSheetId="1">'прил 2'!$11:$11</definedName>
    <definedName name="_xlnm.Print_Titles" localSheetId="2">'прил 3'!$10:$10</definedName>
    <definedName name="_xlnm.Print_Titles" localSheetId="3">'прил 4'!$10:$10</definedName>
    <definedName name="_xlnm.Print_Titles" localSheetId="4">'прил 5'!$10:$10</definedName>
    <definedName name="_xlnm.Print_Area" localSheetId="8">'прил  9'!$A$1:$G$23</definedName>
    <definedName name="_xlnm.Print_Area" localSheetId="1">'прил 2'!$A$1:$E$48</definedName>
    <definedName name="_xlnm.Print_Area" localSheetId="2">'прил 3'!$A$1:$I$138</definedName>
    <definedName name="_xlnm.Print_Area" localSheetId="3">'прил 4'!$A$1:$J$138</definedName>
    <definedName name="_xlnm.Print_Area" localSheetId="4">'прил 5'!$A$1:$H$116</definedName>
    <definedName name="_xlnm.Print_Area" localSheetId="5">'прил 6'!$A$1:$D$28</definedName>
    <definedName name="_xlnm.Print_Area" localSheetId="6">'прил 7'!$A$1:$F$28</definedName>
    <definedName name="_xlnm.Print_Area" localSheetId="7">'прил 8'!$A$1:$G$24</definedName>
    <definedName name="_xlnm.Print_Area" localSheetId="0">'прил1'!$A$1:$E$65</definedName>
  </definedNames>
  <calcPr fullCalcOnLoad="1" refMode="R1C1"/>
</workbook>
</file>

<file path=xl/sharedStrings.xml><?xml version="1.0" encoding="utf-8"?>
<sst xmlns="http://schemas.openxmlformats.org/spreadsheetml/2006/main" count="1614" uniqueCount="430">
  <si>
    <t xml:space="preserve">                                                                                                                                          Приложение № 1</t>
  </si>
  <si>
    <t>(рублей)</t>
  </si>
  <si>
    <t>Код группы, подгруппы, статьи и вида источников</t>
  </si>
  <si>
    <t>Наименование</t>
  </si>
  <si>
    <t>000 01  00  00  00  00  0000  000</t>
  </si>
  <si>
    <t>Источники внутреннего финансирования дефицитов бюджета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</si>
  <si>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</si>
  <si>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</si>
  <si>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</si>
  <si>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</si>
  <si>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</si>
  <si>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</si>
  <si>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</si>
  <si>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</si>
  <si>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</si>
  <si>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</si>
  <si>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</si>
  <si>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</si>
  <si>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</si>
  <si>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</si>
  <si>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Итого источников финансирования дефицитов бюджетов</t>
  </si>
  <si>
    <t>Сумма на 2024 год</t>
  </si>
  <si>
    <t>2 00 00000 00 0000 000</t>
  </si>
  <si>
    <t>рублей</t>
  </si>
  <si>
    <t>Код бюджетной классификации Российской   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</si>
  <si>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</si>
  <si>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</si>
  <si>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</si>
  <si>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</si>
  <si>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</si>
  <si>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</si>
  <si>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</si>
  <si>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</si>
  <si>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</si>
  <si>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</si>
  <si>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</si>
  <si>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</si>
  <si>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</si>
  <si>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</si>
  <si>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</si>
  <si>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</si>
  <si>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</si>
  <si>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105 03010 01 0000 110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</si>
  <si>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</si>
  <si>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</si>
  <si>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</si>
  <si>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</si>
  <si>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</si>
  <si>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</si>
  <si>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</si>
  <si>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</si>
  <si>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</si>
  <si>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</si>
  <si>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</si>
  <si>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</si>
  <si>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</si>
  <si>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</si>
  <si>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</si>
  <si>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</si>
  <si>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</si>
  <si>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1 11 05000 00 0000 120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</si>
  <si>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</si>
  <si>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</si>
  <si>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</si>
  <si>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</si>
  <si>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</si>
  <si>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</si>
  <si>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</si>
  <si>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</si>
  <si>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</si>
  <si>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202 30000 00 0000 150</t>
  </si>
  <si>
    <t xml:space="preserve">Субвенции бюджетам бюджетной системы   Российской Федерации </t>
  </si>
  <si>
    <t>202 35118 00 0000 150</t>
  </si>
  <si>
    <t>202 35118 10 0000 150</t>
  </si>
  <si>
    <t>8 50 00000 00 0000 000</t>
  </si>
  <si>
    <t>Доходы бюджета - итого</t>
  </si>
  <si>
    <t>Приложение №6</t>
  </si>
  <si>
    <t>Приложение №7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</si>
  <si>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</si>
  <si>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</si>
  <si>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</si>
  <si>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</si>
  <si>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</si>
  <si>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</si>
  <si>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</si>
  <si>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</si>
  <si>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</si>
  <si>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</si>
  <si>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 xml:space="preserve">71  </t>
  </si>
  <si>
    <t>Глава муниципального образования</t>
  </si>
  <si>
    <t>71 1 00</t>
  </si>
  <si>
    <t>Обеспечение деятельности и выполнение функций органов местного самоуправления</t>
  </si>
  <si>
    <t>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</si>
  <si>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</si>
  <si>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</si>
  <si>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</si>
  <si>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</si>
  <si>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</si>
  <si>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 xml:space="preserve">73 </t>
  </si>
  <si>
    <t>Обеспечение деятельности администрации муниципального образования</t>
  </si>
  <si>
    <t>73 1 00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</si>
  <si>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</si>
  <si>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</si>
  <si>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</si>
  <si>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</si>
  <si>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</si>
  <si>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</si>
  <si>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контрольно-счетных органов муниципального образования</t>
  </si>
  <si>
    <t xml:space="preserve">74 </t>
  </si>
  <si>
    <t>Аппарат контрольно-счетного органа муниципального образования</t>
  </si>
  <si>
    <t>74 3 00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</si>
  <si>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</si>
  <si>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П1484</t>
  </si>
  <si>
    <t>Межбюджетные трансферты</t>
  </si>
  <si>
    <t>500</t>
  </si>
  <si>
    <t>Непрограммная деятельность органов местного самоуправления</t>
  </si>
  <si>
    <t>77</t>
  </si>
  <si>
    <t>77 1 00</t>
  </si>
  <si>
    <t>Осуществление переданных полномочий в сфере внутреннего муниципального финансового контроля</t>
  </si>
  <si>
    <t>П1485</t>
  </si>
  <si>
    <t>Резервные фонды</t>
  </si>
  <si>
    <t>Резервные фонды органов местного самоуправления</t>
  </si>
  <si>
    <t xml:space="preserve">Резервные фонды </t>
  </si>
  <si>
    <t>78 1 00</t>
  </si>
  <si>
    <t>Резервный фонд местной администрации</t>
  </si>
  <si>
    <t>С1403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</si>
  <si>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</si>
  <si>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</si>
  <si>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</si>
  <si>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</si>
  <si>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76 1 00</t>
  </si>
  <si>
    <t>Выполнение других (прочих) обязательств органа местного самоуправления</t>
  </si>
  <si>
    <t>С1404</t>
  </si>
  <si>
    <t xml:space="preserve">77 </t>
  </si>
  <si>
    <t>Непрограммные расходы органов местного самоуправления</t>
  </si>
  <si>
    <t>77 2 00</t>
  </si>
  <si>
    <t>Реализация мероприятий по распространению официальной информации</t>
  </si>
  <si>
    <t>С1439</t>
  </si>
  <si>
    <t>09</t>
  </si>
  <si>
    <t xml:space="preserve">Подпрограмма «Реализация мероприятий, направленных на развитие муниципальной службы» </t>
  </si>
  <si>
    <t xml:space="preserve">09 1 </t>
  </si>
  <si>
    <t xml:space="preserve">09 1 02 </t>
  </si>
  <si>
    <t>Мероприятия, направленные на развитие муниципальной службы</t>
  </si>
  <si>
    <t>С1437</t>
  </si>
  <si>
    <t>Национальная оборона</t>
  </si>
  <si>
    <t>Мобилизационная и вневойсковая подготовка</t>
  </si>
  <si>
    <t>03</t>
  </si>
  <si>
    <t xml:space="preserve">77 2 </t>
  </si>
  <si>
    <t>Осуществление первичного воинского учета на территориях, где отсутствуют военные комиссариаты</t>
  </si>
  <si>
    <t xml:space="preserve"> 51180</t>
  </si>
  <si>
    <t xml:space="preserve">77 2 00 </t>
  </si>
  <si>
    <t>НАЦИОНАЛЬНАЯ БЕЗОПАСНОСТЬ И ПРАВООХРАНИТЕЛЬНАЯ ДЕЯТЕЛЬНОСТЬ</t>
  </si>
  <si>
    <t>Гражданская оборона</t>
  </si>
  <si>
    <t xml:space="preserve">13 </t>
  </si>
  <si>
    <t xml:space="preserve">13 2 </t>
  </si>
  <si>
    <t>Основное мероприятие " Участие в предупреждении и ликвидации последствий чрезвычайных ситуаций в границах поселения"</t>
  </si>
  <si>
    <t>13 2 01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</si>
  <si>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</si>
  <si>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С1460</t>
  </si>
  <si>
    <t>Основное мероприятие «Осуществление мероприятий по обеспечению безопасности людей на водных объектах, охране их жизни и здоровья»</t>
  </si>
  <si>
    <t>13 2 02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</si>
  <si>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</si>
  <si>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</si>
  <si>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13 1 </t>
  </si>
  <si>
    <t>13 1 01</t>
  </si>
  <si>
    <t>Обеспечение первичных мер пожарной безопасности в границах населенных пунктов муниципальных образований</t>
  </si>
  <si>
    <t>С1415</t>
  </si>
  <si>
    <t>НАЦИОНАЛЬНАЯ ЭКОНОМИКА</t>
  </si>
  <si>
    <t>Другие вопросы в области национальной экономики</t>
  </si>
  <si>
    <t>12</t>
  </si>
  <si>
    <t>05</t>
  </si>
  <si>
    <t xml:space="preserve">05 1 </t>
  </si>
  <si>
    <t>Основное мероприятие «Создания условий повышения энергетической эффективности в муниципальном образовании»</t>
  </si>
  <si>
    <t>05 1 01</t>
  </si>
  <si>
    <t>Мероприятия в области энергосбережения</t>
  </si>
  <si>
    <t>С1434</t>
  </si>
  <si>
    <t>ЖИЛИЩНО-КОММУНАЛЬНОЕ ХОЗЯЙСТВО</t>
  </si>
  <si>
    <t>Благоустройство</t>
  </si>
  <si>
    <t xml:space="preserve">07 </t>
  </si>
  <si>
    <t xml:space="preserve">07 1 </t>
  </si>
  <si>
    <t>07 1 01</t>
  </si>
  <si>
    <t>Мероприятия по благоустройству</t>
  </si>
  <si>
    <t>С1433</t>
  </si>
  <si>
    <t>Основное мероприятие «Создания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 пользования и их береговым полосам»</t>
  </si>
  <si>
    <t xml:space="preserve">07 1 03 </t>
  </si>
  <si>
    <t>Основное мероприятие «Участие в организации деятельности по сбору (в том числе раздельному сбору) и транспортированию твердых коммунальных отходов</t>
  </si>
  <si>
    <t>07 1 04</t>
  </si>
  <si>
    <t>С1457</t>
  </si>
  <si>
    <t>Мероприятия по сбору и транспортированию твердых коммунальных отходов</t>
  </si>
  <si>
    <t xml:space="preserve">Муниципальная программа
«Социальное развитие территорий Кореневского сельсовета Кореневского района »
</t>
  </si>
  <si>
    <t>16</t>
  </si>
  <si>
    <t xml:space="preserve">Подпрограмма «Устойчивое развитие территорий» </t>
  </si>
  <si>
    <t>16 2</t>
  </si>
  <si>
    <t>Основное мероприятие «Грантовая поддержка местных инициатив граждан, проживающих в сельской местности»</t>
  </si>
  <si>
    <t>16 2 01</t>
  </si>
  <si>
    <t>Обеспечение устойчивого развития сельских территорий</t>
  </si>
  <si>
    <t>L5760</t>
  </si>
  <si>
    <t xml:space="preserve">Закупка товаров, работ и услуг для обеспечения государственных (муниципальных) нужд </t>
  </si>
  <si>
    <t>ОБРАЗОВАНИЕ</t>
  </si>
  <si>
    <t>07</t>
  </si>
  <si>
    <t xml:space="preserve">Молодежная политика </t>
  </si>
  <si>
    <t xml:space="preserve">08 </t>
  </si>
  <si>
    <t xml:space="preserve">Подпрограмма «Повышение эффективности реализации молодежной политики» </t>
  </si>
  <si>
    <t xml:space="preserve">08 1 </t>
  </si>
  <si>
    <t>Основное мероприятие"Создание условий для вовлечения молодежи в активную общественную деятельность"</t>
  </si>
  <si>
    <t>08 1 01</t>
  </si>
  <si>
    <t>Реализация мероприятий в сфере молодежной политики</t>
  </si>
  <si>
    <t xml:space="preserve">08 1 01 </t>
  </si>
  <si>
    <t>С1414</t>
  </si>
  <si>
    <t>08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</si>
  <si>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</si>
  <si>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ФИЗИЧЕСКАЯ КУЛЬТУРА И СПОРТ</t>
  </si>
  <si>
    <t xml:space="preserve">Физическая культура </t>
  </si>
  <si>
    <t>11</t>
  </si>
  <si>
    <t>Основное мероприятие «Содействие физическому воспитанию, вовлечение населения в занятия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</si>
  <si>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</si>
  <si>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</si>
  <si>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Приложение №8</t>
  </si>
  <si>
    <t>Условно утвержденные расходы</t>
  </si>
  <si>
    <t>08 3</t>
  </si>
  <si>
    <t>Приложение №9</t>
  </si>
  <si>
    <t>2</t>
  </si>
  <si>
    <t xml:space="preserve">05 </t>
  </si>
  <si>
    <t>05 1</t>
  </si>
  <si>
    <t xml:space="preserve">05 1 01 </t>
  </si>
  <si>
    <t>05 1 01 С1434</t>
  </si>
  <si>
    <t>07 1</t>
  </si>
  <si>
    <t>Основное мероприятие «Содействие  повышению уровня комплексного благоустройства территории населенных пунктов»</t>
  </si>
  <si>
    <t xml:space="preserve">07 1 01 </t>
  </si>
  <si>
    <t>07 1 01 С1433</t>
  </si>
  <si>
    <t>071 03 С1433</t>
  </si>
  <si>
    <t>071 04 С1457</t>
  </si>
  <si>
    <t xml:space="preserve">08  1 </t>
  </si>
  <si>
    <t>Основное мероприятие «Создание условий для вовлечения молодежи в активную общественную деятельность»</t>
  </si>
  <si>
    <t>08 1 01 С1414</t>
  </si>
  <si>
    <t xml:space="preserve">08 3 01 </t>
  </si>
  <si>
    <t>08 3 01 С1406</t>
  </si>
  <si>
    <t>09 1</t>
  </si>
  <si>
    <t>Основное мероприятие «Обеспечение материально техническими ресурсами и информационно-коммуникационными ресурсами»</t>
  </si>
  <si>
    <t>09 1 02</t>
  </si>
  <si>
    <t>09 1 02 С1437</t>
  </si>
  <si>
    <t>13 1</t>
  </si>
  <si>
    <t>Обеспечение первичных мер пожарной безопасности в границах  населенных пунктов муниципальных образований</t>
  </si>
  <si>
    <t>13 1 01 С1415</t>
  </si>
  <si>
    <t xml:space="preserve">Отдельные  мероприятий  в области гражданской обороны, защиты населения и территорий от чрезвычайных ситуаций, безопасности людей на водных объектах </t>
  </si>
  <si>
    <t>13 2 01 С1460</t>
  </si>
  <si>
    <t xml:space="preserve">Отдельные мероприятий  в области гражданской обороны, защиты населения и территорий от чрезвычайных ситуаций, безопасности людей на водных объектах </t>
  </si>
  <si>
    <t>13 2 02 С1460</t>
  </si>
  <si>
    <t xml:space="preserve"> Закупка товаров, работ и услуг для обеспечения государственных (муниципальных) нужд</t>
  </si>
  <si>
    <t>16 2 01 L5670</t>
  </si>
  <si>
    <t xml:space="preserve">71 1 00 </t>
  </si>
  <si>
    <t>Обеспечение деятельности  и выполнение функций органов местного самоуправления</t>
  </si>
  <si>
    <t>71 1 00 С1402</t>
  </si>
  <si>
    <t>73 1 00 С1402</t>
  </si>
  <si>
    <t>Осуществление переданных полномочий в сфере внешнего муниципального финансового контроля</t>
  </si>
  <si>
    <t>74 3 00 П1484</t>
  </si>
  <si>
    <t>Реализация государственных функций связанных с общегосударственным управлением</t>
  </si>
  <si>
    <t>Выполнение других(прочих) обязательств органа местного самоуправления</t>
  </si>
  <si>
    <t>76 1 00 С1404</t>
  </si>
  <si>
    <t>77 1 00 П1485</t>
  </si>
  <si>
    <t>Непрограммные  расходы органа местного самоуправления</t>
  </si>
  <si>
    <t>77 2 00 С1439</t>
  </si>
  <si>
    <t>77 2 00 51180</t>
  </si>
  <si>
    <t>78</t>
  </si>
  <si>
    <t>Резервный  фонд местной администрации</t>
  </si>
  <si>
    <t>78 1 00 С1403</t>
  </si>
  <si>
    <t>Итого</t>
  </si>
  <si>
    <t>4</t>
  </si>
  <si>
    <t xml:space="preserve">Программа муниципальных внутренних заимствований </t>
  </si>
  <si>
    <t>1. Привлечение внутренних заимствований</t>
  </si>
  <si>
    <t>№ п/п</t>
  </si>
  <si>
    <t>Виды заимствований</t>
  </si>
  <si>
    <t>Предельный срок погашения долговых обязательств</t>
  </si>
  <si>
    <t>Муниципальные ценные бумаги</t>
  </si>
  <si>
    <t>Бюджетные кредиты из других бюджетов бюджетной системы Российской Федерации всего, в том числе:</t>
  </si>
  <si>
    <t>Кредиты кредитных организаций</t>
  </si>
  <si>
    <t>2. Погашение внутренних заимствований</t>
  </si>
  <si>
    <t>Бюджетные кредиты из других бюджетов бюджетной системы Российской Федерации</t>
  </si>
  <si>
    <t xml:space="preserve">Программа муниципальных гарантий </t>
  </si>
  <si>
    <t>Направление (цель) гарантирования</t>
  </si>
  <si>
    <t>Объем гарантий, рублей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</si>
  <si>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</si>
  <si>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</si>
  <si>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</si>
  <si>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гарантии</t>
  </si>
  <si>
    <t>-</t>
  </si>
  <si>
    <t>Всего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</si>
  <si>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</si>
  <si>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</si>
  <si>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Кореневского сельсовета</t>
  </si>
  <si>
    <t>Объем бюджетных ассигнований на исполнение гарантий по возможным гарантийным случаям , рублей</t>
  </si>
  <si>
    <t>За счет источников финансирования дефицита местного бюджета</t>
  </si>
  <si>
    <t>За счет расходов бюджета</t>
  </si>
  <si>
    <t xml:space="preserve">Кореневского сельсовета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</si>
  <si>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</si>
  <si>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Дорожное хозяйство (дорожные фонды)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</si>
  <si>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</si>
  <si>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</si>
  <si>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№5</t>
  </si>
  <si>
    <t>08 3 01</t>
  </si>
  <si>
    <t xml:space="preserve">08 3 </t>
  </si>
  <si>
    <t>Сумма на 2025 год</t>
  </si>
  <si>
    <t>Сумма  на 2025 год</t>
  </si>
  <si>
    <t>Социальная политика</t>
  </si>
  <si>
    <t>Пенсионное обеспечение</t>
  </si>
  <si>
    <t>Непрограммная деятельность органа местного самоуправления</t>
  </si>
  <si>
    <t>77 2</t>
  </si>
  <si>
    <t>Выплата пенсий за выслугу лет и доплат к пенсии муниципальных служащих</t>
  </si>
  <si>
    <t>С 1445</t>
  </si>
  <si>
    <t>300</t>
  </si>
  <si>
    <t>Социальное обеспечение и иные выплаты населению</t>
  </si>
  <si>
    <t>77 2 00 С1445</t>
  </si>
  <si>
    <t>Объем привлечения средств в 2025 году (рублей)</t>
  </si>
  <si>
    <t>Объем бюджетных ассигнований на исполнение гарантий по возможным гарантийным случаям в 2025 году,рублей</t>
  </si>
  <si>
    <t>2 02 40000 00 0000 150</t>
  </si>
  <si>
    <t>Иные межбюджетные трансферты</t>
  </si>
  <si>
    <t>2 02 40014 00 0000 150</t>
  </si>
  <si>
    <t>2 02 40014 10 0000 150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</si>
  <si>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</si>
  <si>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</si>
  <si>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»</t>
  </si>
  <si>
    <t xml:space="preserve">Осуществление полномочий по капитальному ремонту, ремонту и содержанию автомобильных   дорог общего пользования местного значения  </t>
  </si>
  <si>
    <t>11 1 01</t>
  </si>
  <si>
    <t>П1424</t>
  </si>
  <si>
    <t xml:space="preserve">11 </t>
  </si>
  <si>
    <t xml:space="preserve">11 1 </t>
  </si>
  <si>
    <t>11 1 01 П1424</t>
  </si>
  <si>
    <t>Приложение № 2</t>
  </si>
  <si>
    <t>Приложение №3</t>
  </si>
  <si>
    <t>1. Источники внутреннего финансирования дефицита</t>
  </si>
  <si>
    <t>2. Источники внутреннего финансирования дефицита</t>
  </si>
  <si>
    <t>5</t>
  </si>
  <si>
    <t>Увеличение прочих остатков денежных средств  бюджетов сельских  поселений</t>
  </si>
  <si>
    <t>000 01  05  02  01  10  0000  510</t>
  </si>
  <si>
    <t>Уменьшение прочих остатков денежных средств  бюджетов сельских поселений</t>
  </si>
  <si>
    <t>000 01  05  02  01  10  0000  610</t>
  </si>
  <si>
    <t>Увеличение прочих остатков денежных средств  бюджетов сельских поселений</t>
  </si>
  <si>
    <t xml:space="preserve">"О бюджете Ольговского сельсовета Кореневского района </t>
  </si>
  <si>
    <t>Ольговского сельсовета</t>
  </si>
  <si>
    <t>"О бюджете Ольговского  сельсовета Кореневского района</t>
  </si>
  <si>
    <t>"О бюджете Ольговскогосельсовета Кореневского района</t>
  </si>
  <si>
    <t>Ольговвского сельсовета</t>
  </si>
  <si>
    <t>"О бюджете Ольговского сельсовета Кореневского района</t>
  </si>
  <si>
    <t xml:space="preserve">бюджета Ольговского  сельсовета Кореневского района Курской области на плановый период </t>
  </si>
  <si>
    <t xml:space="preserve">Поступления доходов в бюджет Ольговского сельсовета Кореневского района </t>
  </si>
  <si>
    <t xml:space="preserve">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</si>
  <si>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</si>
  <si>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</si>
  <si>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</si>
  <si>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</si>
  <si>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либо иной платы за передачу в возмездное пользование государствен-ного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</si>
  <si>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</si>
  <si>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</si>
  <si>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</si>
  <si>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</si>
  <si>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</si>
  <si>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</si>
  <si>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2 02 15002 10 0000 150</t>
  </si>
  <si>
    <t>Дотации бюджетам сельских поселений на поддержку мер по обеспечению сбалансированности бюджетов</t>
  </si>
  <si>
    <t>Основное мероприятие «Обеспечение материально техническими ресурсами и информационно-коммуникационное сопровождение  рабочих мест муниципальных служащих Ольговского сельсовета Кореневского района»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</si>
  <si>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"Ольговский сельсовет" Кореневского района "</t>
  </si>
  <si>
    <t xml:space="preserve">Подпрограмма «Снижение рисков и смягчение последствий чрезвычайных ситуаций природного и техногенного характера в муниципальном образовании "Ольговский сельсовет" Кореневского района" 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</si>
  <si>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"Ольговский сельсовет" Кореневского района "</t>
  </si>
  <si>
    <t>Основное мероприятие "Содействие развитию системы пожарной безопасности на территории муниципального образования"Ольговский сельсовет"</t>
  </si>
  <si>
    <t>Муниципальная программа  «Энергосбережение и повышение энергетической эффективности в муниципальном образовании "Ольговский сельсовет"Кореневского района "</t>
  </si>
  <si>
    <t xml:space="preserve">Подпрограмма "Энергосбережение в муниципальном образовании "Ольговский сельсовет"Кореневского района "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</si>
  <si>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"Ольговский сельсовет"Кореневского района "</t>
  </si>
  <si>
    <t xml:space="preserve">Муниципальная программа  "Повышение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"Ольговский сельсовет"Кореневского района" </t>
  </si>
  <si>
    <t>Подпрограмма "Реализация муниципальной политики в сфере физической культуры и спорта» на территории муниципального образования "Ольговский сельсовет" Кореневского района "</t>
  </si>
  <si>
    <t>Муниципальная программа "Развитие транспортной системы, обеспечение перевозки пассажиров в Ольговском сельсовете Кореневского района и безопасности дорожного движения"</t>
  </si>
  <si>
    <t>Подпрограмма "Развитие сетей автомобильных дорог вОльговском  сельсовете Кореневского района»</t>
  </si>
  <si>
    <t>Муниципальная программа «Обеспечение доступным и комфортным жильем  и коммунальными услугами  граждан  в муниципальном образовании «Ольговский  сельсовет» Кореневского района Курской области »</t>
  </si>
  <si>
    <t xml:space="preserve">Подпрограмма  «Обеспечение качественными услугами ЖКХ населения муниципального образования  «Ольговский сельсовет» Кореневского района Курской области» </t>
  </si>
  <si>
    <t>Основное мероприятие «Содействие  повышению уровня комплексного благоустройства территорий населенных пунктов»</t>
  </si>
  <si>
    <t>Основное мероприятие «Организация ритуальных услуг и содержание мест захоронения»</t>
  </si>
  <si>
    <t>07 1 02</t>
  </si>
  <si>
    <t>Муниципальная программа «Развитие муниципальной службы в Ольговском сельсовете Кореневского района»</t>
  </si>
  <si>
    <t>ГРБС</t>
  </si>
  <si>
    <t>001</t>
  </si>
  <si>
    <t>Муниципальная программа «Энергосбережение и повышение энергетической эффективности в муниципальном образовании «Ольговский сельсовет» Кореневского района »</t>
  </si>
  <si>
    <t>Подпрограмма «Энергосбережение в муниципальном образовании «Ольговский сельсовет»» муниципальной программы «Энергосбережение и повышение энергетической эффективности в муниципальном образовании «Ольговский сельсовет» Кореневского района »</t>
  </si>
  <si>
    <t xml:space="preserve">Муниципальная программа  «Обеспечение доступным и комфортным жильем коммунальными услугами  граждан в муниципальном образовании «Ольговский сельсовет» Кореневского района» </t>
  </si>
  <si>
    <t xml:space="preserve">Подпрограмма: «Обеспечение качественными услугами ЖКХ населения «МО» «Ольговский сельсовет» Кореневского района» муниципальной программы  «Обеспечение доступным и комфортным жильем коммунальными услугами  граждан в муниципальном образовании «Ольговский сельсовет» Кореневского района» </t>
  </si>
  <si>
    <t>Муниципальная программа«Повышение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«Ольговский сельсовет» Кореневского района »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</si>
  <si>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муниципальном образовании «Ольговский сельсовет» Кореневского района »</t>
  </si>
  <si>
    <t>Подпрограмма «Реализация муниципальной политики в сфере физической культуры и спорта» на территории муниципального образования "Ольговский сельсовет" Кореневского района 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</si>
  <si>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на территории муниципального образования «Ольговский сельсовет» Кореневского района»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</si>
  <si>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«Ольговский сельсовет» Кореневского района Курской области муниципальной программы  ««Защита населения и территории от чрезвычайных ситуаций, обеспечение пожарной безопасности и безопасности людей на водных объектах на территории муниципального образования «Ольговский сельсовет» Кореневского района»</t>
  </si>
  <si>
    <t>Основное мероприятие «Содействие развитию системы пожарной безопасности на территории муниципального образования «Ольговский сельсовет»»</t>
  </si>
  <si>
    <t>Подпрограмма  «Снижение рисков  и смягчение последствий  чрезвычайных ситуаций  природного и техногенного характера в муниципальном образовании «Ольговский сельсовет» Кореневского района Курской области»</t>
  </si>
  <si>
    <t>07 1 02 С1433</t>
  </si>
  <si>
    <t xml:space="preserve"> Муниципальная программа «Развитие муниципальной службы вОльговском  сельсовете Кореневского района»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</si>
  <si>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Ольговском сельсовета Кореневского района»</t>
  </si>
  <si>
    <t>Подпрограмма "Развитие сетей автомобильных дорог в Ольговском сельсовете Кореневского района»</t>
  </si>
  <si>
    <t>Исполнение муниципальных гарантий Ольговскогосельсовета</t>
  </si>
  <si>
    <t>к  проекту  решения Собрания депутатов Ольговского сельсовета</t>
  </si>
  <si>
    <t>Курской области на 2024 год и плановый период 2025 и 2026 годов "</t>
  </si>
  <si>
    <t>к  проекту решения Собрания депутатов</t>
  </si>
  <si>
    <t>Курской области на 2024 год и плановый период 2025 и 2026 годов"</t>
  </si>
  <si>
    <t xml:space="preserve">к  проекту  решения Собрания Депутатов </t>
  </si>
  <si>
    <t xml:space="preserve">к проекту решению Собрания Депутатов </t>
  </si>
  <si>
    <t>к проекту  решения Собрания депутатов</t>
  </si>
  <si>
    <t>Курской области на 2024 год и  плановый период 2025 и 2026 годов"</t>
  </si>
  <si>
    <t>к   проекту решения Собрания депутатов</t>
  </si>
  <si>
    <t>к проекту  решению Собрания депутатов</t>
  </si>
  <si>
    <t>Курской области на 2024 год и  плановый период 2025  и 2026 годов"</t>
  </si>
  <si>
    <t>Курской области в 2024 году и в плановом периоде 2025 и 2026 годов</t>
  </si>
  <si>
    <t>Сумма  на 2024год</t>
  </si>
  <si>
    <t>Сумма  на 2026 год</t>
  </si>
  <si>
    <t>бюджета Ольговского сельсовета  Кореневского района Курской области на 2024 год</t>
  </si>
  <si>
    <t>Сумма на 2024год</t>
  </si>
  <si>
    <t>2025 и 2026 годов</t>
  </si>
  <si>
    <t>Сумма на 2026год</t>
  </si>
  <si>
    <t>Распределение бюджетных ассигнований по разделам, подразделам, целевым статьям (муниципальным программам Ольговского сельсовета и непрограммным направлениям деятельности), группам видов расходов классификации расходов  местного бюджета на 2024 год и на плановый период 2025 и 2026 годов</t>
  </si>
  <si>
    <t>Сумма на 2026 год</t>
  </si>
  <si>
    <t>Ведомственная структура расходов местного бюджета на 2024 год и на плановый период 2025 и 2026 годов</t>
  </si>
  <si>
    <t>Распределение бюджетных ассигнований по целевым статьям (муниципальным программам Кореневского сельсовета Кореневского района Курской области и непрограммным направлениям деятельности), группам видов расходов классификации расходов бюджета  Ольговского сельсовета Кореневского района Курской области на 2024  год  и плановый период 2025-2026 годы</t>
  </si>
  <si>
    <t>Сумма на 2025год</t>
  </si>
  <si>
    <t xml:space="preserve"> муниципального образования "Ольговский сельсовет" на 2024 год</t>
  </si>
  <si>
    <t xml:space="preserve">Объем привлечения средств в 2024 году (рублей) </t>
  </si>
  <si>
    <t>Объем погашения средств в 2024 году (рублей)</t>
  </si>
  <si>
    <t>Объем привлечения средств в 2026 году (рублей)</t>
  </si>
  <si>
    <t>муниципального образования "Ольговский  сельсовет" на 2025-2026 годы</t>
  </si>
  <si>
    <t>Ольговского сельсовета на 2024 год</t>
  </si>
  <si>
    <t>1.1. Перечень подлежащих предоставлению муниципальных гарантий Ольговского сельсовета  в 2024году</t>
  </si>
  <si>
    <t>Ольговского сельсовета  по возможным гарантийным случаям в 2024году</t>
  </si>
  <si>
    <t>Ольговского  сельсовета на 2025-2026 годы</t>
  </si>
  <si>
    <t>1.1. Перечень подлежащих предоставлению муниципальных гарантий Ольговского  сельсовета в 2025-2026 годах</t>
  </si>
  <si>
    <t>Ольговского сельсовета по возможным гарантийным случаям, в 2025-2026 годах</t>
  </si>
  <si>
    <t>Объем бюджетных ассигнований на исполнение гарантий по возможным гарантийным случаям в 2026 году,рублей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</si>
</sst>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left"/>
      <protection/>
    </xf>
    <xf numFmtId="172" fontId="5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0" fillId="0" borderId="0" xfId="54">
      <alignment/>
      <protection/>
    </xf>
    <xf numFmtId="49" fontId="1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57" applyFont="1" applyFill="1" applyAlignment="1">
      <alignment vertical="top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4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13" fillId="0" borderId="0" xfId="54" applyFont="1" applyAlignment="1">
      <alignment horizontal="center" vertical="center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 wrapText="1"/>
      <protection/>
    </xf>
    <xf numFmtId="3" fontId="15" fillId="0" borderId="10" xfId="58" applyNumberFormat="1" applyFont="1" applyFill="1" applyBorder="1" applyAlignment="1">
      <alignment horizontal="center" vertical="center" wrapText="1"/>
      <protection/>
    </xf>
    <xf numFmtId="0" fontId="16" fillId="0" borderId="0" xfId="54" applyFont="1">
      <alignment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4" fontId="15" fillId="0" borderId="10" xfId="56" applyNumberFormat="1" applyFont="1" applyFill="1" applyBorder="1" applyAlignment="1">
      <alignment horizontal="center" vertical="center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172" fontId="17" fillId="0" borderId="0" xfId="54" applyNumberFormat="1" applyFont="1">
      <alignment/>
      <protection/>
    </xf>
    <xf numFmtId="0" fontId="14" fillId="0" borderId="0" xfId="54" applyFont="1" applyAlignment="1">
      <alignment wrapText="1"/>
      <protection/>
    </xf>
    <xf numFmtId="0" fontId="14" fillId="0" borderId="1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horizontal="left" vertical="top" wrapText="1"/>
    </xf>
    <xf numFmtId="0" fontId="10" fillId="0" borderId="0" xfId="54" applyFont="1">
      <alignment/>
      <protection/>
    </xf>
    <xf numFmtId="172" fontId="12" fillId="0" borderId="0" xfId="54" applyNumberFormat="1" applyFo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0" fontId="19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24" fillId="0" borderId="0" xfId="54" applyFont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4" fillId="0" borderId="10" xfId="42" applyNumberFormat="1" applyFont="1" applyFill="1" applyBorder="1" applyAlignment="1" applyProtection="1">
      <alignment wrapText="1"/>
      <protection/>
    </xf>
    <xf numFmtId="0" fontId="12" fillId="0" borderId="0" xfId="54" applyFont="1" applyAlignment="1">
      <alignment vertical="center" wrapText="1"/>
      <protection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justify" wrapText="1"/>
    </xf>
    <xf numFmtId="0" fontId="19" fillId="0" borderId="0" xfId="0" applyFont="1" applyAlignment="1">
      <alignment horizontal="justify" wrapText="1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4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172" fontId="14" fillId="0" borderId="0" xfId="54" applyNumberFormat="1" applyFont="1" applyAlignment="1">
      <alignment/>
      <protection/>
    </xf>
    <xf numFmtId="0" fontId="17" fillId="0" borderId="0" xfId="54" applyFont="1">
      <alignment/>
      <protection/>
    </xf>
    <xf numFmtId="172" fontId="14" fillId="0" borderId="0" xfId="54" applyNumberFormat="1" applyFont="1">
      <alignment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172" fontId="14" fillId="0" borderId="0" xfId="0" applyNumberFormat="1" applyFont="1" applyFill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72" fontId="16" fillId="0" borderId="0" xfId="0" applyNumberFormat="1" applyFont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17" fillId="0" borderId="0" xfId="66" applyFont="1" applyAlignment="1">
      <alignment vertical="center" wrapText="1"/>
      <protection/>
    </xf>
    <xf numFmtId="0" fontId="17" fillId="0" borderId="0" xfId="59" applyFont="1" applyFill="1" applyAlignment="1">
      <alignment vertical="center"/>
      <protection/>
    </xf>
    <xf numFmtId="0" fontId="17" fillId="0" borderId="0" xfId="59" applyFont="1" applyFill="1" applyAlignment="1">
      <alignment vertical="center" wrapText="1"/>
      <protection/>
    </xf>
    <xf numFmtId="0" fontId="15" fillId="0" borderId="0" xfId="59" applyFont="1" applyFill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17" fillId="0" borderId="0" xfId="59" applyFont="1" applyFill="1" applyAlignment="1">
      <alignment horizontal="center" vertical="center" wrapText="1"/>
      <protection/>
    </xf>
    <xf numFmtId="0" fontId="15" fillId="0" borderId="0" xfId="59" applyFont="1" applyFill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172" fontId="14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57" applyFont="1" applyFill="1" applyAlignment="1">
      <alignment vertical="top"/>
      <protection/>
    </xf>
    <xf numFmtId="0" fontId="17" fillId="0" borderId="0" xfId="59" applyFont="1" applyFill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72" fontId="17" fillId="0" borderId="0" xfId="0" applyNumberFormat="1" applyFont="1" applyBorder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center" wrapText="1"/>
    </xf>
    <xf numFmtId="49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10" xfId="66" applyNumberFormat="1" applyFont="1" applyFill="1" applyBorder="1" applyAlignment="1">
      <alignment horizontal="center" wrapText="1"/>
      <protection/>
    </xf>
    <xf numFmtId="3" fontId="17" fillId="0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left" vertical="top"/>
    </xf>
    <xf numFmtId="0" fontId="14" fillId="0" borderId="0" xfId="0" applyFont="1" applyFill="1" applyAlignment="1">
      <alignment vertical="center"/>
    </xf>
    <xf numFmtId="0" fontId="0" fillId="0" borderId="0" xfId="53">
      <alignment/>
      <protection/>
    </xf>
    <xf numFmtId="172" fontId="0" fillId="0" borderId="0" xfId="53" applyNumberFormat="1">
      <alignment/>
      <protection/>
    </xf>
    <xf numFmtId="0" fontId="0" fillId="0" borderId="0" xfId="53" applyAlignment="1">
      <alignment horizontal="right"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14" fillId="0" borderId="0" xfId="53" applyFont="1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172" fontId="22" fillId="0" borderId="0" xfId="53" applyNumberFormat="1" applyFont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172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vertical="center"/>
      <protection/>
    </xf>
    <xf numFmtId="172" fontId="22" fillId="0" borderId="0" xfId="53" applyNumberFormat="1" applyFont="1" applyAlignment="1">
      <alignment horizontal="right"/>
      <protection/>
    </xf>
    <xf numFmtId="1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Border="1">
      <alignment/>
      <protection/>
    </xf>
    <xf numFmtId="1" fontId="12" fillId="33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26" fillId="0" borderId="0" xfId="53" applyFont="1" applyAlignment="1">
      <alignment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1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Font="1">
      <alignment/>
      <protection/>
    </xf>
    <xf numFmtId="2" fontId="17" fillId="0" borderId="10" xfId="66" applyNumberFormat="1" applyFont="1" applyFill="1" applyBorder="1" applyAlignment="1">
      <alignment horizontal="left" vertical="center" wrapText="1"/>
      <protection/>
    </xf>
    <xf numFmtId="49" fontId="17" fillId="0" borderId="10" xfId="66" applyNumberFormat="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0" fontId="27" fillId="0" borderId="0" xfId="66" applyFont="1" applyFill="1" applyAlignment="1">
      <alignment vertical="center" wrapText="1"/>
      <protection/>
    </xf>
    <xf numFmtId="0" fontId="27" fillId="0" borderId="0" xfId="66" applyFont="1" applyAlignment="1">
      <alignment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14" fillId="0" borderId="10" xfId="0" applyFont="1" applyBorder="1" applyAlignment="1">
      <alignment horizontal="justify" vertical="top" wrapText="1"/>
    </xf>
    <xf numFmtId="49" fontId="17" fillId="0" borderId="10" xfId="57" applyNumberFormat="1" applyFont="1" applyFill="1" applyBorder="1" applyAlignment="1">
      <alignment horizontal="center" vertical="top" wrapText="1"/>
      <protection/>
    </xf>
    <xf numFmtId="0" fontId="14" fillId="0" borderId="10" xfId="0" applyFont="1" applyBorder="1" applyAlignment="1">
      <alignment horizontal="center" vertical="top"/>
    </xf>
    <xf numFmtId="0" fontId="14" fillId="0" borderId="14" xfId="0" applyFont="1" applyBorder="1" applyAlignment="1">
      <alignment horizontal="justify" vertical="top" wrapText="1"/>
    </xf>
    <xf numFmtId="49" fontId="17" fillId="0" borderId="14" xfId="66" applyNumberFormat="1" applyFont="1" applyFill="1" applyBorder="1" applyAlignment="1">
      <alignment horizontal="center" vertical="top" wrapText="1"/>
      <protection/>
    </xf>
    <xf numFmtId="49" fontId="17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vertical="top" wrapText="1"/>
    </xf>
    <xf numFmtId="4" fontId="4" fillId="0" borderId="14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65" fillId="0" borderId="10" xfId="42" applyNumberFormat="1" applyFont="1" applyFill="1" applyBorder="1" applyAlignment="1" applyProtection="1">
      <alignment horizontal="left" vertical="top" wrapText="1"/>
      <protection/>
    </xf>
    <xf numFmtId="4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5" fillId="0" borderId="10" xfId="56" applyNumberFormat="1" applyFont="1" applyFill="1" applyBorder="1" applyAlignment="1">
      <alignment horizontal="center" vertical="center" wrapText="1"/>
      <protection/>
    </xf>
    <xf numFmtId="4" fontId="17" fillId="0" borderId="10" xfId="56" applyNumberFormat="1" applyFont="1" applyFill="1" applyBorder="1" applyAlignment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/>
      <protection/>
    </xf>
    <xf numFmtId="172" fontId="14" fillId="0" borderId="10" xfId="54" applyNumberFormat="1" applyFont="1" applyBorder="1" applyAlignment="1">
      <alignment horizontal="center" vertical="center" wrapText="1"/>
      <protection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0" fillId="0" borderId="15" xfId="54" applyBorder="1">
      <alignment/>
      <protection/>
    </xf>
    <xf numFmtId="0" fontId="19" fillId="0" borderId="17" xfId="0" applyFont="1" applyBorder="1" applyAlignment="1">
      <alignment wrapText="1"/>
    </xf>
    <xf numFmtId="0" fontId="66" fillId="0" borderId="18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66" fillId="0" borderId="15" xfId="0" applyFont="1" applyBorder="1" applyAlignment="1">
      <alignment/>
    </xf>
    <xf numFmtId="4" fontId="17" fillId="0" borderId="10" xfId="66" applyNumberFormat="1" applyFont="1" applyFill="1" applyBorder="1" applyAlignment="1">
      <alignment horizontal="center" vertical="center" wrapText="1"/>
      <protection/>
    </xf>
    <xf numFmtId="4" fontId="17" fillId="0" borderId="10" xfId="59" applyNumberFormat="1" applyFont="1" applyFill="1" applyBorder="1" applyAlignment="1">
      <alignment horizontal="center" vertical="center" wrapText="1"/>
      <protection/>
    </xf>
    <xf numFmtId="4" fontId="17" fillId="0" borderId="14" xfId="66" applyNumberFormat="1" applyFont="1" applyFill="1" applyBorder="1" applyAlignment="1">
      <alignment horizontal="center" vertical="center" wrapText="1"/>
      <protection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4" fontId="17" fillId="0" borderId="14" xfId="0" applyNumberFormat="1" applyFont="1" applyFill="1" applyBorder="1" applyAlignment="1">
      <alignment horizontal="center" vertical="center" wrapText="1"/>
    </xf>
    <xf numFmtId="0" fontId="17" fillId="0" borderId="15" xfId="59" applyFont="1" applyFill="1" applyBorder="1" applyAlignment="1">
      <alignment horizontal="center" vertical="center" wrapText="1"/>
      <protection/>
    </xf>
    <xf numFmtId="49" fontId="17" fillId="0" borderId="13" xfId="57" applyNumberFormat="1" applyFont="1" applyFill="1" applyBorder="1" applyAlignment="1">
      <alignment horizontal="center" vertical="top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top" wrapText="1"/>
    </xf>
    <xf numFmtId="2" fontId="17" fillId="0" borderId="15" xfId="66" applyNumberFormat="1" applyFont="1" applyBorder="1" applyAlignment="1">
      <alignment horizontal="center" vertical="center" wrapText="1"/>
      <protection/>
    </xf>
    <xf numFmtId="0" fontId="17" fillId="0" borderId="15" xfId="66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horizont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right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4" fontId="15" fillId="0" borderId="11" xfId="56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172" fontId="13" fillId="33" borderId="14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center" wrapText="1"/>
    </xf>
    <xf numFmtId="49" fontId="15" fillId="0" borderId="10" xfId="57" applyNumberFormat="1" applyFont="1" applyFill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center" vertical="top" wrapText="1"/>
    </xf>
    <xf numFmtId="4" fontId="15" fillId="0" borderId="10" xfId="57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5" xfId="59" applyFont="1" applyFill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5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15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" fontId="15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4" fontId="17" fillId="0" borderId="13" xfId="66" applyNumberFormat="1" applyFont="1" applyFill="1" applyBorder="1" applyAlignment="1">
      <alignment horizontal="center" vertical="center" wrapText="1"/>
      <protection/>
    </xf>
    <xf numFmtId="2" fontId="17" fillId="0" borderId="15" xfId="59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69" fillId="0" borderId="10" xfId="42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left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66" applyNumberFormat="1" applyFont="1" applyFill="1" applyBorder="1" applyAlignment="1">
      <alignment horizontal="center" wrapText="1"/>
      <protection/>
    </xf>
    <xf numFmtId="0" fontId="29" fillId="0" borderId="10" xfId="0" applyFont="1" applyFill="1" applyBorder="1" applyAlignment="1">
      <alignment horizontal="left" wrapText="1"/>
    </xf>
    <xf numFmtId="4" fontId="29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>
      <alignment horizontal="left" wrapText="1"/>
    </xf>
    <xf numFmtId="4" fontId="17" fillId="0" borderId="15" xfId="59" applyNumberFormat="1" applyFont="1" applyFill="1" applyBorder="1" applyAlignment="1">
      <alignment horizontal="center" vertical="center" wrapText="1"/>
      <protection/>
    </xf>
    <xf numFmtId="4" fontId="14" fillId="0" borderId="15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justify" vertical="top" wrapText="1"/>
    </xf>
    <xf numFmtId="0" fontId="8" fillId="0" borderId="0" xfId="54" applyFont="1" applyBorder="1" applyAlignment="1">
      <alignment horizontal="right"/>
      <protection/>
    </xf>
    <xf numFmtId="0" fontId="0" fillId="0" borderId="0" xfId="0" applyAlignment="1">
      <alignment/>
    </xf>
    <xf numFmtId="0" fontId="13" fillId="0" borderId="0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0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right"/>
      <protection/>
    </xf>
    <xf numFmtId="172" fontId="19" fillId="0" borderId="21" xfId="54" applyNumberFormat="1" applyFont="1" applyBorder="1" applyAlignment="1">
      <alignment horizontal="right"/>
      <protection/>
    </xf>
    <xf numFmtId="0" fontId="0" fillId="0" borderId="21" xfId="0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2" fillId="0" borderId="0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/>
      <protection/>
    </xf>
    <xf numFmtId="172" fontId="16" fillId="0" borderId="2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right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172" fontId="12" fillId="0" borderId="10" xfId="53" applyNumberFormat="1" applyFont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right"/>
      <protection/>
    </xf>
    <xf numFmtId="0" fontId="0" fillId="0" borderId="0" xfId="0" applyAlignment="1">
      <alignment horizontal="right"/>
    </xf>
    <xf numFmtId="3" fontId="12" fillId="0" borderId="10" xfId="53" applyNumberFormat="1" applyFont="1" applyBorder="1" applyAlignment="1">
      <alignment horizontal="center" vertical="center" wrapText="1"/>
      <protection/>
    </xf>
    <xf numFmtId="1" fontId="12" fillId="0" borderId="10" xfId="53" applyNumberFormat="1" applyFont="1" applyFill="1" applyBorder="1" applyAlignment="1">
      <alignment horizontal="center" vertical="center" wrapText="1"/>
      <protection/>
    </xf>
    <xf numFmtId="1" fontId="12" fillId="33" borderId="10" xfId="53" applyNumberFormat="1" applyFont="1" applyFill="1" applyBorder="1" applyAlignment="1">
      <alignment horizontal="center" vertical="center" wrapText="1"/>
      <protection/>
    </xf>
    <xf numFmtId="1" fontId="1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justify" vertical="center"/>
      <protection/>
    </xf>
    <xf numFmtId="0" fontId="22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1 2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%00&#22649;&#62593;&#7483;&#18559;&#11439;&#23938;&#34244;&#25383;%00%00&#43941;%00" TargetMode="External" /><Relationship Id="rId2" Type="http://schemas.openxmlformats.org/officeDocument/2006/relationships/hyperlink" Target="consultantplus://offline/ref=C6EF3AE28B6C46D1117CBBA251A07B11C6C7C5768D62628200322DA1BBA42282C9440EEF08E6CC43400635U6VAM%00&#22649;&#62593;&#7483;&#18559;&#11439;&#23938;&#34244;&#25383;%00%00&#43941;%00" TargetMode="External" /><Relationship Id="rId3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4" Type="http://schemas.openxmlformats.org/officeDocument/2006/relationships/hyperlink" Target="consultantplus://offline/ref=C6EF3AE28B6C46D1117CBBA251A07B11C6C7C5768D67668B05322DA1BBA42282C9440EEF08E6CC43400635U6VBM%00&#22649;&#62593;&#7483;&#18559;&#11439;&#23938;&#34244;&#25383;%00%00&#43941;%00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75" zoomScaleNormal="75" zoomScaleSheetLayoutView="75" zoomScalePageLayoutView="0" workbookViewId="0" topLeftCell="A22">
      <selection activeCell="D36" sqref="D36"/>
    </sheetView>
  </sheetViews>
  <sheetFormatPr defaultColWidth="9.140625" defaultRowHeight="15"/>
  <cols>
    <col min="1" max="1" width="42.421875" style="1" customWidth="1"/>
    <col min="2" max="2" width="75.140625" style="2" customWidth="1"/>
    <col min="3" max="3" width="18.421875" style="3" customWidth="1"/>
    <col min="4" max="4" width="18.57421875" style="4" customWidth="1"/>
    <col min="5" max="16384" width="9.140625" style="4" customWidth="1"/>
  </cols>
  <sheetData>
    <row r="1" spans="1:5" s="6" customFormat="1" ht="21">
      <c r="A1" s="5"/>
      <c r="B1" s="308" t="s">
        <v>0</v>
      </c>
      <c r="C1" s="308"/>
      <c r="D1" s="306"/>
      <c r="E1" s="306"/>
    </row>
    <row r="2" spans="1:5" s="8" customFormat="1" ht="27.75" customHeight="1">
      <c r="A2" s="309" t="s">
        <v>395</v>
      </c>
      <c r="B2" s="309"/>
      <c r="C2" s="309"/>
      <c r="D2" s="310"/>
      <c r="E2" s="310"/>
    </row>
    <row r="3" spans="1:5" s="10" customFormat="1" ht="23.25" customHeight="1">
      <c r="A3" s="311" t="s">
        <v>337</v>
      </c>
      <c r="B3" s="311"/>
      <c r="C3" s="311"/>
      <c r="D3" s="310"/>
      <c r="E3" s="310"/>
    </row>
    <row r="4" spans="1:5" s="10" customFormat="1" ht="32.25" customHeight="1">
      <c r="A4" s="311" t="s">
        <v>396</v>
      </c>
      <c r="B4" s="311"/>
      <c r="C4" s="311"/>
      <c r="D4" s="310"/>
      <c r="E4" s="310"/>
    </row>
    <row r="5" spans="1:5" s="12" customFormat="1" ht="21">
      <c r="A5" s="11"/>
      <c r="B5" s="305"/>
      <c r="C5" s="305"/>
      <c r="D5" s="306"/>
      <c r="E5" s="306"/>
    </row>
    <row r="6" spans="1:3" s="12" customFormat="1" ht="15">
      <c r="A6" s="11"/>
      <c r="B6" s="313"/>
      <c r="C6" s="313"/>
    </row>
    <row r="7" spans="1:3" s="13" customFormat="1" ht="25.5" customHeight="1">
      <c r="A7" s="312" t="s">
        <v>329</v>
      </c>
      <c r="B7" s="312"/>
      <c r="C7" s="312"/>
    </row>
    <row r="8" spans="1:3" s="13" customFormat="1" ht="29.25" customHeight="1">
      <c r="A8" s="312" t="s">
        <v>409</v>
      </c>
      <c r="B8" s="312"/>
      <c r="C8" s="312"/>
    </row>
    <row r="9" spans="1:3" s="13" customFormat="1" ht="18">
      <c r="A9" s="14"/>
      <c r="B9" s="15"/>
      <c r="C9" s="16"/>
    </row>
    <row r="10" spans="1:3" s="13" customFormat="1" ht="18">
      <c r="A10" s="14"/>
      <c r="C10" s="16" t="s">
        <v>1</v>
      </c>
    </row>
    <row r="11" spans="1:3" s="19" customFormat="1" ht="54" customHeight="1">
      <c r="A11" s="17" t="s">
        <v>2</v>
      </c>
      <c r="B11" s="234" t="s">
        <v>3</v>
      </c>
      <c r="C11" s="200" t="s">
        <v>410</v>
      </c>
    </row>
    <row r="12" spans="1:3" s="19" customFormat="1" ht="51.75" customHeight="1">
      <c r="A12" s="20" t="s">
        <v>4</v>
      </c>
      <c r="B12" s="21" t="s">
        <v>5</v>
      </c>
      <c r="C12" s="235">
        <v>0</v>
      </c>
    </row>
    <row r="13" spans="1:3" s="19" customFormat="1" ht="54.75" customHeight="1">
      <c r="A13" s="20" t="s">
        <v>6</v>
      </c>
      <c r="B13" s="21" t="s">
        <v>7</v>
      </c>
      <c r="C13" s="22">
        <f>C14+C18</f>
        <v>0</v>
      </c>
    </row>
    <row r="14" spans="1:3" s="19" customFormat="1" ht="33" customHeight="1">
      <c r="A14" s="23" t="s">
        <v>8</v>
      </c>
      <c r="B14" s="24" t="s">
        <v>9</v>
      </c>
      <c r="C14" s="25">
        <f>C15</f>
        <v>-4317312</v>
      </c>
    </row>
    <row r="15" spans="1:3" s="19" customFormat="1" ht="44.25" customHeight="1">
      <c r="A15" s="23" t="s">
        <v>10</v>
      </c>
      <c r="B15" s="24" t="s">
        <v>11</v>
      </c>
      <c r="C15" s="25">
        <f>C16</f>
        <v>-4317312</v>
      </c>
    </row>
    <row r="16" spans="1:3" s="19" customFormat="1" ht="37.5" customHeight="1">
      <c r="A16" s="23" t="s">
        <v>12</v>
      </c>
      <c r="B16" s="24" t="s">
        <v>13</v>
      </c>
      <c r="C16" s="25">
        <f>C17</f>
        <v>-4317312</v>
      </c>
    </row>
    <row r="17" spans="1:3" s="19" customFormat="1" ht="36">
      <c r="A17" s="23" t="s">
        <v>333</v>
      </c>
      <c r="B17" s="24" t="s">
        <v>332</v>
      </c>
      <c r="C17" s="25">
        <v>-4317312</v>
      </c>
    </row>
    <row r="18" spans="1:3" s="19" customFormat="1" ht="30" customHeight="1">
      <c r="A18" s="23" t="s">
        <v>14</v>
      </c>
      <c r="B18" s="24" t="s">
        <v>15</v>
      </c>
      <c r="C18" s="25">
        <f>C19</f>
        <v>4317312</v>
      </c>
    </row>
    <row r="19" spans="1:3" s="19" customFormat="1" ht="41.25" customHeight="1">
      <c r="A19" s="23" t="s">
        <v>16</v>
      </c>
      <c r="B19" s="24" t="s">
        <v>17</v>
      </c>
      <c r="C19" s="25">
        <f>C20</f>
        <v>4317312</v>
      </c>
    </row>
    <row r="20" spans="1:3" s="19" customFormat="1" ht="48.75" customHeight="1">
      <c r="A20" s="23" t="s">
        <v>18</v>
      </c>
      <c r="B20" s="24" t="s">
        <v>19</v>
      </c>
      <c r="C20" s="25">
        <f>C21</f>
        <v>4317312</v>
      </c>
    </row>
    <row r="21" spans="1:3" s="19" customFormat="1" ht="36">
      <c r="A21" s="23" t="s">
        <v>335</v>
      </c>
      <c r="B21" s="24" t="s">
        <v>334</v>
      </c>
      <c r="C21" s="25">
        <v>4317312</v>
      </c>
    </row>
    <row r="22" spans="1:3" s="19" customFormat="1" ht="18">
      <c r="A22" s="23"/>
      <c r="B22" s="21" t="s">
        <v>20</v>
      </c>
      <c r="C22" s="22">
        <f>C12</f>
        <v>0</v>
      </c>
    </row>
    <row r="23" spans="1:3" s="19" customFormat="1" ht="18">
      <c r="A23" s="26"/>
      <c r="B23" s="27"/>
      <c r="C23" s="28"/>
    </row>
    <row r="24" spans="1:3" s="19" customFormat="1" ht="18">
      <c r="A24" s="26"/>
      <c r="B24" s="27"/>
      <c r="C24" s="28"/>
    </row>
    <row r="25" spans="1:4" s="19" customFormat="1" ht="17.25">
      <c r="A25" s="307" t="s">
        <v>330</v>
      </c>
      <c r="B25" s="307"/>
      <c r="C25" s="307"/>
      <c r="D25" s="307"/>
    </row>
    <row r="26" spans="1:4" s="19" customFormat="1" ht="17.25">
      <c r="A26" s="307" t="s">
        <v>343</v>
      </c>
      <c r="B26" s="307"/>
      <c r="C26" s="307"/>
      <c r="D26" s="307"/>
    </row>
    <row r="27" spans="1:4" s="19" customFormat="1" ht="18">
      <c r="A27" s="226"/>
      <c r="B27" s="227" t="s">
        <v>411</v>
      </c>
      <c r="C27" s="227"/>
      <c r="D27" s="228"/>
    </row>
    <row r="28" spans="1:4" s="19" customFormat="1" ht="18">
      <c r="A28" s="226"/>
      <c r="B28" s="29"/>
      <c r="C28" s="29"/>
      <c r="D28" s="228" t="s">
        <v>1</v>
      </c>
    </row>
    <row r="29" spans="1:4" s="19" customFormat="1" ht="34.5">
      <c r="A29" s="17" t="s">
        <v>2</v>
      </c>
      <c r="B29" s="17" t="s">
        <v>3</v>
      </c>
      <c r="C29" s="18" t="s">
        <v>301</v>
      </c>
      <c r="D29" s="18" t="s">
        <v>412</v>
      </c>
    </row>
    <row r="30" spans="1:4" s="19" customFormat="1" ht="34.5">
      <c r="A30" s="229" t="s">
        <v>4</v>
      </c>
      <c r="B30" s="21" t="s">
        <v>5</v>
      </c>
      <c r="C30" s="198">
        <v>0</v>
      </c>
      <c r="D30" s="198">
        <f>D31</f>
        <v>0</v>
      </c>
    </row>
    <row r="31" spans="1:4" s="19" customFormat="1" ht="34.5">
      <c r="A31" s="229" t="s">
        <v>6</v>
      </c>
      <c r="B31" s="21" t="s">
        <v>7</v>
      </c>
      <c r="C31" s="198">
        <f>C32+C36</f>
        <v>0</v>
      </c>
      <c r="D31" s="198">
        <v>0</v>
      </c>
    </row>
    <row r="32" spans="1:4" s="19" customFormat="1" ht="18">
      <c r="A32" s="230" t="s">
        <v>8</v>
      </c>
      <c r="B32" s="24" t="s">
        <v>9</v>
      </c>
      <c r="C32" s="199">
        <f aca="true" t="shared" si="0" ref="C32:D34">C33</f>
        <v>-3689589</v>
      </c>
      <c r="D32" s="199">
        <f t="shared" si="0"/>
        <v>-3610496</v>
      </c>
    </row>
    <row r="33" spans="1:4" s="19" customFormat="1" ht="18">
      <c r="A33" s="230" t="s">
        <v>10</v>
      </c>
      <c r="B33" s="24" t="s">
        <v>11</v>
      </c>
      <c r="C33" s="199">
        <f t="shared" si="0"/>
        <v>-3689589</v>
      </c>
      <c r="D33" s="199">
        <f t="shared" si="0"/>
        <v>-3610496</v>
      </c>
    </row>
    <row r="34" spans="1:4" ht="18">
      <c r="A34" s="230" t="s">
        <v>12</v>
      </c>
      <c r="B34" s="24" t="s">
        <v>13</v>
      </c>
      <c r="C34" s="199">
        <f t="shared" si="0"/>
        <v>-3689589</v>
      </c>
      <c r="D34" s="199">
        <f t="shared" si="0"/>
        <v>-3610496</v>
      </c>
    </row>
    <row r="35" spans="1:4" ht="36">
      <c r="A35" s="230" t="s">
        <v>333</v>
      </c>
      <c r="B35" s="24" t="s">
        <v>336</v>
      </c>
      <c r="C35" s="199">
        <v>-3689589</v>
      </c>
      <c r="D35" s="199">
        <v>-3610496</v>
      </c>
    </row>
    <row r="36" spans="1:4" ht="18">
      <c r="A36" s="231" t="s">
        <v>14</v>
      </c>
      <c r="B36" s="232" t="s">
        <v>15</v>
      </c>
      <c r="C36" s="199">
        <f aca="true" t="shared" si="1" ref="C36:D38">C37</f>
        <v>3689589</v>
      </c>
      <c r="D36" s="199">
        <f t="shared" si="1"/>
        <v>3610496</v>
      </c>
    </row>
    <row r="37" spans="1:4" ht="18">
      <c r="A37" s="231" t="s">
        <v>16</v>
      </c>
      <c r="B37" s="232" t="s">
        <v>17</v>
      </c>
      <c r="C37" s="199">
        <f t="shared" si="1"/>
        <v>3689589</v>
      </c>
      <c r="D37" s="199">
        <f t="shared" si="1"/>
        <v>3610496</v>
      </c>
    </row>
    <row r="38" spans="1:4" ht="18">
      <c r="A38" s="231" t="s">
        <v>18</v>
      </c>
      <c r="B38" s="232" t="s">
        <v>19</v>
      </c>
      <c r="C38" s="199">
        <f t="shared" si="1"/>
        <v>3689589</v>
      </c>
      <c r="D38" s="199">
        <f t="shared" si="1"/>
        <v>3610496</v>
      </c>
    </row>
    <row r="39" spans="1:4" ht="36">
      <c r="A39" s="231" t="s">
        <v>335</v>
      </c>
      <c r="B39" s="232" t="s">
        <v>334</v>
      </c>
      <c r="C39" s="199">
        <v>3689589</v>
      </c>
      <c r="D39" s="199">
        <v>3610496</v>
      </c>
    </row>
    <row r="40" spans="1:4" ht="18">
      <c r="A40" s="231"/>
      <c r="B40" s="233" t="s">
        <v>20</v>
      </c>
      <c r="C40" s="198">
        <v>0</v>
      </c>
      <c r="D40" s="198">
        <f>D41</f>
        <v>0</v>
      </c>
    </row>
    <row r="41" spans="1:4" ht="18">
      <c r="A41" s="26"/>
      <c r="B41" s="27"/>
      <c r="C41" s="28"/>
      <c r="D41" s="19"/>
    </row>
  </sheetData>
  <sheetProtection selectLockedCells="1" selectUnlockedCells="1"/>
  <mergeCells count="10">
    <mergeCell ref="B5:E5"/>
    <mergeCell ref="A25:D25"/>
    <mergeCell ref="A26:D26"/>
    <mergeCell ref="B1:E1"/>
    <mergeCell ref="A2:E2"/>
    <mergeCell ref="A3:E3"/>
    <mergeCell ref="A4:E4"/>
    <mergeCell ref="A7:C7"/>
    <mergeCell ref="A8:C8"/>
    <mergeCell ref="B6:C6"/>
  </mergeCells>
  <printOptions horizontalCentered="1"/>
  <pageMargins left="0.5513888888888889" right="0.27569444444444446" top="0.4097222222222222" bottom="0.24027777777777778" header="0.5118055555555555" footer="0.5118055555555555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SheetLayoutView="100" zoomScalePageLayoutView="0" workbookViewId="0" topLeftCell="A31">
      <selection activeCell="D48" sqref="D48"/>
    </sheetView>
  </sheetViews>
  <sheetFormatPr defaultColWidth="9.140625" defaultRowHeight="15"/>
  <cols>
    <col min="1" max="1" width="21.28125" style="11" customWidth="1"/>
    <col min="2" max="2" width="48.8515625" style="35" customWidth="1"/>
    <col min="3" max="3" width="12.00390625" style="36" customWidth="1"/>
    <col min="4" max="4" width="12.421875" style="6" customWidth="1"/>
    <col min="5" max="5" width="12.8515625" style="6" customWidth="1"/>
    <col min="6" max="16384" width="8.8515625" style="6" customWidth="1"/>
  </cols>
  <sheetData>
    <row r="1" spans="1:6" s="8" customFormat="1" ht="15.75" customHeight="1">
      <c r="A1" s="316" t="s">
        <v>327</v>
      </c>
      <c r="B1" s="316"/>
      <c r="C1" s="316"/>
      <c r="D1" s="310"/>
      <c r="E1" s="310"/>
      <c r="F1" s="7"/>
    </row>
    <row r="2" spans="1:6" s="8" customFormat="1" ht="15.75" customHeight="1">
      <c r="A2" s="316" t="s">
        <v>395</v>
      </c>
      <c r="B2" s="316"/>
      <c r="C2" s="316"/>
      <c r="D2" s="316"/>
      <c r="E2" s="316"/>
      <c r="F2" s="7"/>
    </row>
    <row r="3" spans="1:6" s="10" customFormat="1" ht="16.5" customHeight="1">
      <c r="A3" s="317" t="s">
        <v>337</v>
      </c>
      <c r="B3" s="317"/>
      <c r="C3" s="317"/>
      <c r="D3" s="317"/>
      <c r="E3" s="317"/>
      <c r="F3" s="9"/>
    </row>
    <row r="4" spans="1:6" s="10" customFormat="1" ht="16.5" customHeight="1">
      <c r="A4" s="317" t="s">
        <v>396</v>
      </c>
      <c r="B4" s="317"/>
      <c r="C4" s="317"/>
      <c r="D4" s="317"/>
      <c r="E4" s="317"/>
      <c r="F4" s="9"/>
    </row>
    <row r="5" spans="2:3" ht="15">
      <c r="B5" s="313"/>
      <c r="C5" s="313"/>
    </row>
    <row r="6" spans="1:3" ht="14.25">
      <c r="A6" s="37"/>
      <c r="B6" s="318"/>
      <c r="C6" s="318"/>
    </row>
    <row r="7" ht="15">
      <c r="D7" s="38"/>
    </row>
    <row r="8" spans="1:5" s="39" customFormat="1" ht="18">
      <c r="A8" s="319" t="s">
        <v>344</v>
      </c>
      <c r="B8" s="319"/>
      <c r="C8" s="319"/>
      <c r="D8" s="306"/>
      <c r="E8" s="306"/>
    </row>
    <row r="9" spans="1:3" s="39" customFormat="1" ht="17.25">
      <c r="A9" s="312" t="s">
        <v>406</v>
      </c>
      <c r="B9" s="312"/>
      <c r="C9" s="312"/>
    </row>
    <row r="10" spans="1:5" ht="14.25">
      <c r="A10" s="40"/>
      <c r="B10" s="41"/>
      <c r="C10" s="314" t="s">
        <v>23</v>
      </c>
      <c r="D10" s="315"/>
      <c r="E10" s="315"/>
    </row>
    <row r="11" spans="1:5" s="42" customFormat="1" ht="74.25" customHeight="1">
      <c r="A11" s="201" t="s">
        <v>24</v>
      </c>
      <c r="B11" s="202" t="s">
        <v>25</v>
      </c>
      <c r="C11" s="203" t="s">
        <v>407</v>
      </c>
      <c r="D11" s="204" t="s">
        <v>302</v>
      </c>
      <c r="E11" s="204" t="s">
        <v>408</v>
      </c>
    </row>
    <row r="12" spans="1:5" ht="35.25" customHeight="1">
      <c r="A12" s="43" t="s">
        <v>26</v>
      </c>
      <c r="B12" s="43" t="s">
        <v>27</v>
      </c>
      <c r="C12" s="44">
        <f>C13+C18+C21+C29</f>
        <v>2667226</v>
      </c>
      <c r="D12" s="68">
        <f>D13+D18+D21+D29</f>
        <v>2694140</v>
      </c>
      <c r="E12" s="68">
        <f>E13+E18+E22+E24+E29</f>
        <v>2722742</v>
      </c>
    </row>
    <row r="13" spans="1:5" ht="34.5" customHeight="1">
      <c r="A13" s="43" t="s">
        <v>28</v>
      </c>
      <c r="B13" s="43" t="s">
        <v>29</v>
      </c>
      <c r="C13" s="44">
        <f>C14</f>
        <v>395530</v>
      </c>
      <c r="D13" s="68">
        <f>D14</f>
        <v>422444</v>
      </c>
      <c r="E13" s="68">
        <f>E14</f>
        <v>451046</v>
      </c>
    </row>
    <row r="14" spans="1:5" ht="25.5" customHeight="1">
      <c r="A14" s="43" t="s">
        <v>30</v>
      </c>
      <c r="B14" s="43" t="s">
        <v>31</v>
      </c>
      <c r="C14" s="44">
        <f>C15+C16+C17</f>
        <v>395530</v>
      </c>
      <c r="D14" s="68">
        <f>D15+D16+D17</f>
        <v>422444</v>
      </c>
      <c r="E14" s="68">
        <f>E15+E16+E17</f>
        <v>451046</v>
      </c>
    </row>
    <row r="15" spans="1:5" ht="75.75" customHeight="1">
      <c r="A15" s="45" t="s">
        <v>32</v>
      </c>
      <c r="B15" s="46" t="s">
        <v>33</v>
      </c>
      <c r="C15" s="47">
        <v>394556</v>
      </c>
      <c r="D15" s="69">
        <v>421470</v>
      </c>
      <c r="E15" s="69">
        <v>450072</v>
      </c>
    </row>
    <row r="16" spans="1:5" ht="105.75" customHeight="1" hidden="1">
      <c r="A16" s="48" t="s">
        <v>34</v>
      </c>
      <c r="B16" s="46" t="s">
        <v>35</v>
      </c>
      <c r="C16" s="47">
        <v>0</v>
      </c>
      <c r="D16" s="69">
        <v>0</v>
      </c>
      <c r="E16" s="69">
        <v>0</v>
      </c>
    </row>
    <row r="17" spans="1:5" ht="47.25" customHeight="1">
      <c r="A17" s="48" t="s">
        <v>36</v>
      </c>
      <c r="B17" s="49" t="s">
        <v>37</v>
      </c>
      <c r="C17" s="47">
        <v>974</v>
      </c>
      <c r="D17" s="69">
        <v>974</v>
      </c>
      <c r="E17" s="69">
        <v>974</v>
      </c>
    </row>
    <row r="18" spans="1:5" ht="25.5" customHeight="1" hidden="1">
      <c r="A18" s="43" t="s">
        <v>38</v>
      </c>
      <c r="B18" s="43" t="s">
        <v>39</v>
      </c>
      <c r="C18" s="44">
        <f aca="true" t="shared" si="0" ref="C18:E19">C19</f>
        <v>0</v>
      </c>
      <c r="D18" s="68">
        <f t="shared" si="0"/>
        <v>0</v>
      </c>
      <c r="E18" s="68">
        <f t="shared" si="0"/>
        <v>0</v>
      </c>
    </row>
    <row r="19" spans="1:5" s="50" customFormat="1" ht="18.75" customHeight="1" hidden="1">
      <c r="A19" s="43" t="s">
        <v>40</v>
      </c>
      <c r="B19" s="43" t="s">
        <v>41</v>
      </c>
      <c r="C19" s="44">
        <f t="shared" si="0"/>
        <v>0</v>
      </c>
      <c r="D19" s="68">
        <f t="shared" si="0"/>
        <v>0</v>
      </c>
      <c r="E19" s="68">
        <f t="shared" si="0"/>
        <v>0</v>
      </c>
    </row>
    <row r="20" spans="1:5" s="50" customFormat="1" ht="24" customHeight="1" hidden="1">
      <c r="A20" s="45" t="s">
        <v>42</v>
      </c>
      <c r="B20" s="45" t="s">
        <v>41</v>
      </c>
      <c r="C20" s="47">
        <v>0</v>
      </c>
      <c r="D20" s="69">
        <v>0</v>
      </c>
      <c r="E20" s="69">
        <v>0</v>
      </c>
    </row>
    <row r="21" spans="1:5" ht="24" customHeight="1" hidden="1">
      <c r="A21" s="43" t="s">
        <v>43</v>
      </c>
      <c r="B21" s="43" t="s">
        <v>44</v>
      </c>
      <c r="C21" s="44">
        <f>C22+C24</f>
        <v>1809839</v>
      </c>
      <c r="D21" s="68">
        <f>D22+D24</f>
        <v>1809839</v>
      </c>
      <c r="E21" s="68">
        <f>E22+E24</f>
        <v>1809839</v>
      </c>
    </row>
    <row r="22" spans="1:5" ht="28.5" customHeight="1">
      <c r="A22" s="43" t="s">
        <v>45</v>
      </c>
      <c r="B22" s="43" t="s">
        <v>46</v>
      </c>
      <c r="C22" s="44">
        <f>C23</f>
        <v>129681</v>
      </c>
      <c r="D22" s="68">
        <f>D23</f>
        <v>129681</v>
      </c>
      <c r="E22" s="68">
        <f>E23</f>
        <v>129681</v>
      </c>
    </row>
    <row r="23" spans="1:5" ht="40.5" customHeight="1">
      <c r="A23" s="45" t="s">
        <v>47</v>
      </c>
      <c r="B23" s="45" t="s">
        <v>48</v>
      </c>
      <c r="C23" s="47">
        <v>129681</v>
      </c>
      <c r="D23" s="69">
        <v>129681</v>
      </c>
      <c r="E23" s="69">
        <v>129681</v>
      </c>
    </row>
    <row r="24" spans="1:5" ht="27" customHeight="1">
      <c r="A24" s="43" t="s">
        <v>49</v>
      </c>
      <c r="B24" s="43" t="s">
        <v>50</v>
      </c>
      <c r="C24" s="44">
        <f>C25+C27</f>
        <v>1680158</v>
      </c>
      <c r="D24" s="68">
        <f>D25+D27</f>
        <v>1680158</v>
      </c>
      <c r="E24" s="68">
        <f>E25+E27</f>
        <v>1680158</v>
      </c>
    </row>
    <row r="25" spans="1:5" ht="38.25" customHeight="1">
      <c r="A25" s="43" t="s">
        <v>51</v>
      </c>
      <c r="B25" s="43" t="s">
        <v>52</v>
      </c>
      <c r="C25" s="44">
        <f>C26</f>
        <v>944036</v>
      </c>
      <c r="D25" s="68">
        <f>D26</f>
        <v>944036</v>
      </c>
      <c r="E25" s="68">
        <f>E26</f>
        <v>944036</v>
      </c>
    </row>
    <row r="26" spans="1:5" ht="31.5" customHeight="1">
      <c r="A26" s="51" t="s">
        <v>53</v>
      </c>
      <c r="B26" s="52" t="s">
        <v>54</v>
      </c>
      <c r="C26" s="47">
        <v>944036</v>
      </c>
      <c r="D26" s="69">
        <v>944036</v>
      </c>
      <c r="E26" s="69">
        <v>944036</v>
      </c>
    </row>
    <row r="27" spans="1:5" ht="25.5" customHeight="1">
      <c r="A27" s="43" t="s">
        <v>55</v>
      </c>
      <c r="B27" s="43" t="s">
        <v>56</v>
      </c>
      <c r="C27" s="44">
        <f>C28</f>
        <v>736122</v>
      </c>
      <c r="D27" s="68">
        <f>D28</f>
        <v>736122</v>
      </c>
      <c r="E27" s="68">
        <f>E28</f>
        <v>736122</v>
      </c>
    </row>
    <row r="28" spans="1:5" ht="40.5" customHeight="1">
      <c r="A28" s="51" t="s">
        <v>57</v>
      </c>
      <c r="B28" s="52" t="s">
        <v>58</v>
      </c>
      <c r="C28" s="47">
        <v>736122</v>
      </c>
      <c r="D28" s="69">
        <v>736122</v>
      </c>
      <c r="E28" s="69">
        <v>736122</v>
      </c>
    </row>
    <row r="29" spans="1:5" ht="40.5" customHeight="1">
      <c r="A29" s="53" t="s">
        <v>59</v>
      </c>
      <c r="B29" s="54" t="s">
        <v>349</v>
      </c>
      <c r="C29" s="44">
        <f>C30</f>
        <v>461857</v>
      </c>
      <c r="D29" s="44">
        <f>D30</f>
        <v>461857</v>
      </c>
      <c r="E29" s="44">
        <f>E30</f>
        <v>461857</v>
      </c>
    </row>
    <row r="30" spans="1:5" ht="79.5" customHeight="1">
      <c r="A30" s="55" t="s">
        <v>60</v>
      </c>
      <c r="B30" s="56" t="s">
        <v>350</v>
      </c>
      <c r="C30" s="47">
        <f>C31+C33</f>
        <v>461857</v>
      </c>
      <c r="D30" s="69">
        <f>D31+D33</f>
        <v>461857</v>
      </c>
      <c r="E30" s="69">
        <f>E31</f>
        <v>461857</v>
      </c>
    </row>
    <row r="31" spans="1:5" ht="78" customHeight="1">
      <c r="A31" s="55" t="s">
        <v>351</v>
      </c>
      <c r="B31" s="57" t="s">
        <v>352</v>
      </c>
      <c r="C31" s="47">
        <f>C32</f>
        <v>461857</v>
      </c>
      <c r="D31" s="69">
        <f>D32</f>
        <v>461857</v>
      </c>
      <c r="E31" s="69">
        <f>E32+E33</f>
        <v>461857</v>
      </c>
    </row>
    <row r="32" spans="1:5" ht="67.5" customHeight="1">
      <c r="A32" s="55" t="s">
        <v>353</v>
      </c>
      <c r="B32" s="52" t="s">
        <v>354</v>
      </c>
      <c r="C32" s="47">
        <v>461857</v>
      </c>
      <c r="D32" s="69">
        <v>461857</v>
      </c>
      <c r="E32" s="69">
        <v>461857</v>
      </c>
    </row>
    <row r="33" spans="1:5" ht="49.5" customHeight="1">
      <c r="A33" s="55" t="s">
        <v>345</v>
      </c>
      <c r="B33" s="52" t="s">
        <v>346</v>
      </c>
      <c r="C33" s="47">
        <f>C34</f>
        <v>0</v>
      </c>
      <c r="D33" s="239">
        <f>D34</f>
        <v>0</v>
      </c>
      <c r="E33" s="239">
        <f>E34</f>
        <v>0</v>
      </c>
    </row>
    <row r="34" spans="1:5" ht="42.75" customHeight="1">
      <c r="A34" s="55" t="s">
        <v>347</v>
      </c>
      <c r="B34" s="52" t="s">
        <v>348</v>
      </c>
      <c r="C34" s="47">
        <v>0</v>
      </c>
      <c r="D34" s="239">
        <v>0</v>
      </c>
      <c r="E34" s="239">
        <v>0</v>
      </c>
    </row>
    <row r="35" spans="1:5" ht="25.5" customHeight="1">
      <c r="A35" s="58" t="s">
        <v>22</v>
      </c>
      <c r="B35" s="59" t="s">
        <v>61</v>
      </c>
      <c r="C35" s="44">
        <f>C36</f>
        <v>1650086</v>
      </c>
      <c r="D35" s="70">
        <f>D36</f>
        <v>995449</v>
      </c>
      <c r="E35" s="70">
        <f>E36</f>
        <v>887754</v>
      </c>
    </row>
    <row r="36" spans="1:5" ht="26.25">
      <c r="A36" s="58" t="s">
        <v>62</v>
      </c>
      <c r="B36" s="59" t="s">
        <v>63</v>
      </c>
      <c r="C36" s="44">
        <f>C37+C42+C45</f>
        <v>1650086</v>
      </c>
      <c r="D36" s="68">
        <f>D37+D42</f>
        <v>995449</v>
      </c>
      <c r="E36" s="68">
        <f>E37+E42</f>
        <v>887754</v>
      </c>
    </row>
    <row r="37" spans="1:5" ht="26.25">
      <c r="A37" s="60" t="s">
        <v>64</v>
      </c>
      <c r="B37" s="61" t="s">
        <v>65</v>
      </c>
      <c r="C37" s="47">
        <f>C40+C38</f>
        <v>1515176</v>
      </c>
      <c r="D37" s="69">
        <f>D38+D40</f>
        <v>846728</v>
      </c>
      <c r="E37" s="69">
        <f>E38+E40</f>
        <v>724987</v>
      </c>
    </row>
    <row r="38" spans="1:5" ht="26.25">
      <c r="A38" s="60" t="s">
        <v>355</v>
      </c>
      <c r="B38" s="61" t="s">
        <v>356</v>
      </c>
      <c r="C38" s="47">
        <f>C39</f>
        <v>594359</v>
      </c>
      <c r="D38" s="69">
        <f>D39</f>
        <v>0</v>
      </c>
      <c r="E38" s="69">
        <f>E39</f>
        <v>0</v>
      </c>
    </row>
    <row r="39" spans="1:5" ht="26.25">
      <c r="A39" s="60" t="s">
        <v>357</v>
      </c>
      <c r="B39" s="61" t="s">
        <v>358</v>
      </c>
      <c r="C39" s="47">
        <v>594359</v>
      </c>
      <c r="D39" s="69"/>
      <c r="E39" s="69"/>
    </row>
    <row r="40" spans="1:5" ht="39">
      <c r="A40" s="55" t="s">
        <v>66</v>
      </c>
      <c r="B40" s="62" t="s">
        <v>67</v>
      </c>
      <c r="C40" s="47">
        <f>C41</f>
        <v>920817</v>
      </c>
      <c r="D40" s="69">
        <f>D41</f>
        <v>846728</v>
      </c>
      <c r="E40" s="69">
        <f>E41</f>
        <v>724987</v>
      </c>
    </row>
    <row r="41" spans="1:5" ht="39.75">
      <c r="A41" s="55" t="s">
        <v>68</v>
      </c>
      <c r="B41" s="55" t="s">
        <v>69</v>
      </c>
      <c r="C41" s="47">
        <v>920817</v>
      </c>
      <c r="D41" s="69">
        <v>846728</v>
      </c>
      <c r="E41" s="69">
        <v>724987</v>
      </c>
    </row>
    <row r="42" spans="1:5" ht="26.25">
      <c r="A42" s="55" t="s">
        <v>70</v>
      </c>
      <c r="B42" s="62" t="s">
        <v>71</v>
      </c>
      <c r="C42" s="47">
        <f>C44</f>
        <v>134910</v>
      </c>
      <c r="D42" s="71">
        <f>D43</f>
        <v>148721</v>
      </c>
      <c r="E42" s="69">
        <f>E43</f>
        <v>162767</v>
      </c>
    </row>
    <row r="43" spans="1:5" ht="39">
      <c r="A43" s="186" t="s">
        <v>72</v>
      </c>
      <c r="B43" s="187" t="s">
        <v>296</v>
      </c>
      <c r="C43" s="188">
        <f>C44</f>
        <v>134910</v>
      </c>
      <c r="D43" s="205">
        <f>D44</f>
        <v>148721</v>
      </c>
      <c r="E43" s="206">
        <f>E44</f>
        <v>162767</v>
      </c>
    </row>
    <row r="44" spans="1:5" ht="52.5">
      <c r="A44" s="210" t="s">
        <v>73</v>
      </c>
      <c r="B44" s="212" t="s">
        <v>297</v>
      </c>
      <c r="C44" s="207">
        <v>134910</v>
      </c>
      <c r="D44" s="208">
        <v>148721</v>
      </c>
      <c r="E44" s="208">
        <v>162767</v>
      </c>
    </row>
    <row r="45" spans="1:5" ht="15" thickBot="1">
      <c r="A45" s="211" t="s">
        <v>314</v>
      </c>
      <c r="B45" s="213" t="s">
        <v>315</v>
      </c>
      <c r="C45" s="207">
        <v>0</v>
      </c>
      <c r="D45" s="209">
        <v>0</v>
      </c>
      <c r="E45" s="209">
        <v>0</v>
      </c>
    </row>
    <row r="46" spans="1:5" ht="52.5">
      <c r="A46" s="210" t="s">
        <v>316</v>
      </c>
      <c r="B46" s="212" t="s">
        <v>318</v>
      </c>
      <c r="C46" s="207">
        <v>0</v>
      </c>
      <c r="D46" s="209">
        <v>0</v>
      </c>
      <c r="E46" s="209">
        <v>0</v>
      </c>
    </row>
    <row r="47" spans="1:5" ht="66">
      <c r="A47" s="210" t="s">
        <v>317</v>
      </c>
      <c r="B47" s="212" t="s">
        <v>319</v>
      </c>
      <c r="C47" s="207">
        <v>0</v>
      </c>
      <c r="D47" s="209">
        <v>0</v>
      </c>
      <c r="E47" s="209">
        <v>0</v>
      </c>
    </row>
    <row r="48" spans="1:5" ht="25.5" customHeight="1">
      <c r="A48" s="189" t="s">
        <v>74</v>
      </c>
      <c r="B48" s="189" t="s">
        <v>75</v>
      </c>
      <c r="C48" s="190">
        <f>C12+C35</f>
        <v>4317312</v>
      </c>
      <c r="D48" s="70">
        <f>D12+D35</f>
        <v>3689589</v>
      </c>
      <c r="E48" s="70">
        <f>E12+E35</f>
        <v>3610496</v>
      </c>
    </row>
    <row r="49" spans="1:3" ht="18">
      <c r="A49" s="63"/>
      <c r="B49" s="64"/>
      <c r="C49" s="65"/>
    </row>
    <row r="50" spans="1:3" ht="18">
      <c r="A50" s="63"/>
      <c r="B50" s="64"/>
      <c r="C50" s="65"/>
    </row>
    <row r="51" spans="1:3" ht="18">
      <c r="A51" s="63"/>
      <c r="B51" s="64"/>
      <c r="C51" s="65"/>
    </row>
    <row r="52" spans="1:3" ht="18">
      <c r="A52" s="63"/>
      <c r="B52" s="64"/>
      <c r="C52" s="65"/>
    </row>
    <row r="53" spans="1:3" ht="18">
      <c r="A53" s="63"/>
      <c r="B53" s="64"/>
      <c r="C53" s="65"/>
    </row>
    <row r="54" spans="1:3" ht="18">
      <c r="A54" s="63"/>
      <c r="B54" s="64"/>
      <c r="C54" s="65"/>
    </row>
    <row r="55" spans="1:3" ht="18">
      <c r="A55" s="63"/>
      <c r="B55" s="64"/>
      <c r="C55" s="65"/>
    </row>
    <row r="56" spans="1:3" ht="18">
      <c r="A56" s="63"/>
      <c r="B56" s="64"/>
      <c r="C56" s="65"/>
    </row>
    <row r="57" spans="1:3" ht="18">
      <c r="A57" s="63"/>
      <c r="B57" s="64"/>
      <c r="C57" s="65"/>
    </row>
    <row r="58" spans="1:3" ht="18">
      <c r="A58" s="63"/>
      <c r="B58" s="64"/>
      <c r="C58" s="65"/>
    </row>
    <row r="59" spans="1:3" ht="18">
      <c r="A59" s="63"/>
      <c r="B59" s="64"/>
      <c r="C59" s="65"/>
    </row>
    <row r="60" spans="1:3" ht="18">
      <c r="A60" s="63"/>
      <c r="B60" s="64"/>
      <c r="C60" s="65"/>
    </row>
    <row r="61" spans="1:3" ht="18">
      <c r="A61" s="63"/>
      <c r="B61" s="64"/>
      <c r="C61" s="65"/>
    </row>
    <row r="62" spans="1:3" ht="18">
      <c r="A62" s="63"/>
      <c r="B62" s="64"/>
      <c r="C62" s="65"/>
    </row>
    <row r="63" spans="1:3" ht="18">
      <c r="A63" s="63"/>
      <c r="B63" s="64"/>
      <c r="C63" s="65"/>
    </row>
    <row r="64" spans="1:3" ht="18">
      <c r="A64" s="63"/>
      <c r="B64" s="64"/>
      <c r="C64" s="65"/>
    </row>
    <row r="65" spans="1:3" ht="18">
      <c r="A65" s="63"/>
      <c r="B65" s="64"/>
      <c r="C65" s="65"/>
    </row>
    <row r="66" spans="1:3" ht="18">
      <c r="A66" s="63"/>
      <c r="B66" s="64"/>
      <c r="C66" s="65"/>
    </row>
    <row r="67" spans="1:3" ht="18">
      <c r="A67" s="63"/>
      <c r="B67" s="64"/>
      <c r="C67" s="65"/>
    </row>
    <row r="68" spans="1:3" ht="18">
      <c r="A68" s="63"/>
      <c r="B68" s="64"/>
      <c r="C68" s="65"/>
    </row>
    <row r="69" spans="1:3" ht="18">
      <c r="A69" s="63"/>
      <c r="B69" s="64"/>
      <c r="C69" s="65"/>
    </row>
    <row r="70" spans="1:3" ht="18">
      <c r="A70" s="63"/>
      <c r="B70" s="64"/>
      <c r="C70" s="65"/>
    </row>
    <row r="71" spans="1:3" ht="18">
      <c r="A71" s="63"/>
      <c r="B71" s="64"/>
      <c r="C71" s="65"/>
    </row>
    <row r="72" spans="1:3" ht="18">
      <c r="A72" s="63"/>
      <c r="B72" s="64"/>
      <c r="C72" s="65"/>
    </row>
    <row r="73" spans="1:3" ht="18">
      <c r="A73" s="63"/>
      <c r="B73" s="64"/>
      <c r="C73" s="65"/>
    </row>
    <row r="74" spans="1:3" ht="18">
      <c r="A74" s="63"/>
      <c r="B74" s="64"/>
      <c r="C74" s="65"/>
    </row>
    <row r="75" spans="1:3" ht="18">
      <c r="A75" s="63"/>
      <c r="B75" s="64"/>
      <c r="C75" s="65"/>
    </row>
    <row r="76" spans="1:3" ht="18">
      <c r="A76" s="63"/>
      <c r="B76" s="64"/>
      <c r="C76" s="65"/>
    </row>
    <row r="77" spans="1:3" ht="18">
      <c r="A77" s="63"/>
      <c r="B77" s="64"/>
      <c r="C77" s="65"/>
    </row>
    <row r="78" spans="1:3" ht="18">
      <c r="A78" s="63"/>
      <c r="B78" s="64"/>
      <c r="C78" s="65"/>
    </row>
    <row r="79" spans="1:3" ht="18">
      <c r="A79" s="63"/>
      <c r="B79" s="64"/>
      <c r="C79" s="65"/>
    </row>
    <row r="80" spans="1:3" ht="18">
      <c r="A80" s="63"/>
      <c r="B80" s="64"/>
      <c r="C80" s="65"/>
    </row>
    <row r="81" spans="1:3" ht="18">
      <c r="A81" s="63"/>
      <c r="B81" s="64"/>
      <c r="C81" s="65"/>
    </row>
    <row r="82" spans="1:3" ht="18">
      <c r="A82" s="63"/>
      <c r="B82" s="64"/>
      <c r="C82" s="65"/>
    </row>
    <row r="83" spans="1:3" ht="18">
      <c r="A83" s="63"/>
      <c r="B83" s="64"/>
      <c r="C83" s="65"/>
    </row>
    <row r="84" spans="1:3" ht="18">
      <c r="A84" s="63"/>
      <c r="B84" s="64"/>
      <c r="C84" s="65"/>
    </row>
    <row r="85" spans="1:3" ht="18">
      <c r="A85" s="63"/>
      <c r="B85" s="64"/>
      <c r="C85" s="65"/>
    </row>
    <row r="86" spans="1:3" ht="18">
      <c r="A86" s="63"/>
      <c r="B86" s="64"/>
      <c r="C86" s="65"/>
    </row>
    <row r="87" spans="1:3" ht="18">
      <c r="A87" s="14"/>
      <c r="B87" s="66"/>
      <c r="C87" s="67"/>
    </row>
    <row r="88" spans="1:3" ht="18">
      <c r="A88" s="14"/>
      <c r="B88" s="66"/>
      <c r="C88" s="67"/>
    </row>
    <row r="89" spans="1:3" ht="18">
      <c r="A89" s="14"/>
      <c r="B89" s="66"/>
      <c r="C89" s="67"/>
    </row>
    <row r="90" spans="1:3" ht="18">
      <c r="A90" s="14"/>
      <c r="B90" s="66"/>
      <c r="C90" s="67"/>
    </row>
    <row r="91" spans="1:3" ht="18">
      <c r="A91" s="14"/>
      <c r="B91" s="66"/>
      <c r="C91" s="67"/>
    </row>
    <row r="92" spans="1:3" ht="18">
      <c r="A92" s="14"/>
      <c r="B92" s="66"/>
      <c r="C92" s="67"/>
    </row>
    <row r="93" spans="1:3" ht="18">
      <c r="A93" s="14"/>
      <c r="B93" s="66"/>
      <c r="C93" s="67"/>
    </row>
    <row r="94" spans="1:3" ht="18">
      <c r="A94" s="14"/>
      <c r="B94" s="66"/>
      <c r="C94" s="67"/>
    </row>
    <row r="95" spans="1:3" ht="18">
      <c r="A95" s="14"/>
      <c r="B95" s="66"/>
      <c r="C95" s="67"/>
    </row>
    <row r="96" spans="1:3" ht="18">
      <c r="A96" s="14"/>
      <c r="B96" s="66"/>
      <c r="C96" s="67"/>
    </row>
    <row r="97" spans="1:3" ht="18">
      <c r="A97" s="14"/>
      <c r="B97" s="66"/>
      <c r="C97" s="67"/>
    </row>
    <row r="98" spans="1:3" ht="18">
      <c r="A98" s="14"/>
      <c r="B98" s="66"/>
      <c r="C98" s="67"/>
    </row>
    <row r="99" spans="1:3" ht="18">
      <c r="A99" s="14"/>
      <c r="B99" s="66"/>
      <c r="C99" s="67"/>
    </row>
    <row r="100" spans="1:3" ht="18">
      <c r="A100" s="14"/>
      <c r="B100" s="66"/>
      <c r="C100" s="67"/>
    </row>
    <row r="101" spans="1:3" ht="18">
      <c r="A101" s="14"/>
      <c r="B101" s="66"/>
      <c r="C101" s="67"/>
    </row>
    <row r="102" spans="1:3" ht="18">
      <c r="A102" s="14"/>
      <c r="B102" s="66"/>
      <c r="C102" s="67"/>
    </row>
    <row r="103" spans="1:3" ht="18">
      <c r="A103" s="14"/>
      <c r="B103" s="66"/>
      <c r="C103" s="67"/>
    </row>
    <row r="104" spans="1:3" ht="18">
      <c r="A104" s="14"/>
      <c r="B104" s="66"/>
      <c r="C104" s="67"/>
    </row>
    <row r="105" spans="1:3" ht="18">
      <c r="A105" s="14"/>
      <c r="B105" s="66"/>
      <c r="C105" s="67"/>
    </row>
    <row r="106" spans="1:3" ht="18">
      <c r="A106" s="14"/>
      <c r="B106" s="66"/>
      <c r="C106" s="67"/>
    </row>
    <row r="107" spans="1:3" ht="18">
      <c r="A107" s="14"/>
      <c r="B107" s="66"/>
      <c r="C107" s="67"/>
    </row>
    <row r="108" spans="1:3" ht="18">
      <c r="A108" s="14"/>
      <c r="B108" s="66"/>
      <c r="C108" s="67"/>
    </row>
    <row r="109" spans="1:3" ht="18">
      <c r="A109" s="14"/>
      <c r="B109" s="66"/>
      <c r="C109" s="67"/>
    </row>
    <row r="110" spans="1:3" ht="18">
      <c r="A110" s="14"/>
      <c r="B110" s="66"/>
      <c r="C110" s="67"/>
    </row>
    <row r="111" spans="1:3" ht="18">
      <c r="A111" s="14"/>
      <c r="B111" s="66"/>
      <c r="C111" s="67"/>
    </row>
    <row r="112" spans="1:3" ht="18">
      <c r="A112" s="14"/>
      <c r="B112" s="66"/>
      <c r="C112" s="67"/>
    </row>
    <row r="113" spans="1:3" ht="18">
      <c r="A113" s="14"/>
      <c r="B113" s="66"/>
      <c r="C113" s="67"/>
    </row>
    <row r="114" spans="1:3" ht="18">
      <c r="A114" s="14"/>
      <c r="B114" s="66"/>
      <c r="C114" s="67"/>
    </row>
    <row r="115" spans="1:3" ht="18">
      <c r="A115" s="14"/>
      <c r="B115" s="66"/>
      <c r="C115" s="67"/>
    </row>
    <row r="116" spans="1:3" ht="18">
      <c r="A116" s="14"/>
      <c r="B116" s="66"/>
      <c r="C116" s="67"/>
    </row>
    <row r="117" spans="1:3" ht="18">
      <c r="A117" s="14"/>
      <c r="B117" s="66"/>
      <c r="C117" s="67"/>
    </row>
    <row r="118" spans="1:3" ht="18">
      <c r="A118" s="14"/>
      <c r="B118" s="66"/>
      <c r="C118" s="67"/>
    </row>
    <row r="119" spans="1:3" ht="18">
      <c r="A119" s="14"/>
      <c r="B119" s="66"/>
      <c r="C119" s="67"/>
    </row>
    <row r="120" spans="1:3" ht="18">
      <c r="A120" s="14"/>
      <c r="B120" s="66"/>
      <c r="C120" s="67"/>
    </row>
    <row r="121" spans="1:3" ht="18">
      <c r="A121" s="14"/>
      <c r="B121" s="66"/>
      <c r="C121" s="67"/>
    </row>
    <row r="122" spans="1:3" ht="18">
      <c r="A122" s="14"/>
      <c r="B122" s="66"/>
      <c r="C122" s="67"/>
    </row>
    <row r="123" spans="1:3" ht="18">
      <c r="A123" s="14"/>
      <c r="B123" s="66"/>
      <c r="C123" s="67"/>
    </row>
    <row r="124" spans="1:3" ht="18">
      <c r="A124" s="14"/>
      <c r="B124" s="66"/>
      <c r="C124" s="67"/>
    </row>
    <row r="125" spans="1:3" ht="18">
      <c r="A125" s="14"/>
      <c r="B125" s="66"/>
      <c r="C125" s="67"/>
    </row>
    <row r="126" spans="1:3" ht="18">
      <c r="A126" s="14"/>
      <c r="B126" s="66"/>
      <c r="C126" s="67"/>
    </row>
    <row r="127" spans="1:3" ht="18">
      <c r="A127" s="14"/>
      <c r="B127" s="66"/>
      <c r="C127" s="67"/>
    </row>
    <row r="128" spans="1:3" ht="18">
      <c r="A128" s="14"/>
      <c r="B128" s="66"/>
      <c r="C128" s="67"/>
    </row>
    <row r="129" spans="1:3" ht="18">
      <c r="A129" s="14"/>
      <c r="B129" s="66"/>
      <c r="C129" s="67"/>
    </row>
    <row r="130" spans="1:3" ht="18">
      <c r="A130" s="14"/>
      <c r="B130" s="66"/>
      <c r="C130" s="67"/>
    </row>
    <row r="131" spans="1:3" ht="18">
      <c r="A131" s="14"/>
      <c r="B131" s="66"/>
      <c r="C131" s="67"/>
    </row>
    <row r="132" spans="1:3" ht="18">
      <c r="A132" s="14"/>
      <c r="B132" s="66"/>
      <c r="C132" s="67"/>
    </row>
    <row r="133" spans="1:3" ht="18">
      <c r="A133" s="14"/>
      <c r="B133" s="66"/>
      <c r="C133" s="67"/>
    </row>
    <row r="134" spans="1:3" ht="18">
      <c r="A134" s="14"/>
      <c r="B134" s="66"/>
      <c r="C134" s="67"/>
    </row>
    <row r="135" spans="1:3" ht="18">
      <c r="A135" s="14"/>
      <c r="B135" s="66"/>
      <c r="C135" s="67"/>
    </row>
    <row r="136" spans="1:3" ht="18">
      <c r="A136" s="14"/>
      <c r="B136" s="66"/>
      <c r="C136" s="67"/>
    </row>
    <row r="137" spans="1:3" ht="18">
      <c r="A137" s="14"/>
      <c r="B137" s="66"/>
      <c r="C137" s="67"/>
    </row>
    <row r="138" spans="1:3" ht="18">
      <c r="A138" s="14"/>
      <c r="B138" s="66"/>
      <c r="C138" s="67"/>
    </row>
    <row r="139" spans="1:3" ht="18">
      <c r="A139" s="14"/>
      <c r="B139" s="66"/>
      <c r="C139" s="67"/>
    </row>
    <row r="140" spans="1:3" ht="18">
      <c r="A140" s="14"/>
      <c r="B140" s="66"/>
      <c r="C140" s="67"/>
    </row>
    <row r="141" spans="1:3" ht="18">
      <c r="A141" s="14"/>
      <c r="B141" s="66"/>
      <c r="C141" s="67"/>
    </row>
    <row r="142" spans="1:3" ht="18">
      <c r="A142" s="14"/>
      <c r="B142" s="66"/>
      <c r="C142" s="67"/>
    </row>
    <row r="143" spans="1:3" ht="18">
      <c r="A143" s="14"/>
      <c r="B143" s="66"/>
      <c r="C143" s="67"/>
    </row>
    <row r="144" spans="1:3" ht="18">
      <c r="A144" s="14"/>
      <c r="B144" s="66"/>
      <c r="C144" s="67"/>
    </row>
    <row r="145" spans="1:3" ht="18">
      <c r="A145" s="14"/>
      <c r="B145" s="66"/>
      <c r="C145" s="67"/>
    </row>
    <row r="146" spans="1:3" ht="18">
      <c r="A146" s="14"/>
      <c r="B146" s="66"/>
      <c r="C146" s="67"/>
    </row>
    <row r="147" spans="1:3" ht="18">
      <c r="A147" s="14"/>
      <c r="B147" s="66"/>
      <c r="C147" s="67"/>
    </row>
    <row r="148" spans="1:3" ht="18">
      <c r="A148" s="14"/>
      <c r="B148" s="66"/>
      <c r="C148" s="67"/>
    </row>
    <row r="149" spans="1:3" ht="18">
      <c r="A149" s="14"/>
      <c r="B149" s="66"/>
      <c r="C149" s="67"/>
    </row>
    <row r="150" spans="1:3" ht="18">
      <c r="A150" s="14"/>
      <c r="B150" s="66"/>
      <c r="C150" s="67"/>
    </row>
    <row r="151" spans="1:3" ht="18">
      <c r="A151" s="14"/>
      <c r="B151" s="66"/>
      <c r="C151" s="67"/>
    </row>
    <row r="152" spans="1:3" ht="18">
      <c r="A152" s="14"/>
      <c r="B152" s="66"/>
      <c r="C152" s="67"/>
    </row>
    <row r="153" spans="1:3" ht="18">
      <c r="A153" s="14"/>
      <c r="B153" s="66"/>
      <c r="C153" s="67"/>
    </row>
    <row r="154" spans="1:3" ht="18">
      <c r="A154" s="14"/>
      <c r="B154" s="66"/>
      <c r="C154" s="67"/>
    </row>
    <row r="155" spans="1:3" ht="18">
      <c r="A155" s="14"/>
      <c r="B155" s="66"/>
      <c r="C155" s="67"/>
    </row>
    <row r="156" spans="1:3" ht="18">
      <c r="A156" s="14"/>
      <c r="B156" s="66"/>
      <c r="C156" s="67"/>
    </row>
    <row r="157" spans="1:3" ht="18">
      <c r="A157" s="14"/>
      <c r="B157" s="66"/>
      <c r="C157" s="67"/>
    </row>
    <row r="158" spans="1:3" ht="18">
      <c r="A158" s="14"/>
      <c r="B158" s="66"/>
      <c r="C158" s="67"/>
    </row>
    <row r="159" spans="1:3" ht="18">
      <c r="A159" s="14"/>
      <c r="B159" s="66"/>
      <c r="C159" s="67"/>
    </row>
    <row r="160" spans="1:3" ht="18">
      <c r="A160" s="14"/>
      <c r="B160" s="66"/>
      <c r="C160" s="67"/>
    </row>
    <row r="161" spans="1:3" ht="18">
      <c r="A161" s="14"/>
      <c r="B161" s="66"/>
      <c r="C161" s="67"/>
    </row>
    <row r="162" spans="1:3" ht="18">
      <c r="A162" s="14"/>
      <c r="B162" s="66"/>
      <c r="C162" s="67"/>
    </row>
    <row r="163" spans="1:3" ht="18">
      <c r="A163" s="14"/>
      <c r="B163" s="66"/>
      <c r="C163" s="67"/>
    </row>
    <row r="164" spans="1:3" ht="18">
      <c r="A164" s="14"/>
      <c r="B164" s="66"/>
      <c r="C164" s="67"/>
    </row>
    <row r="165" spans="1:3" ht="18">
      <c r="A165" s="14"/>
      <c r="B165" s="66"/>
      <c r="C165" s="67"/>
    </row>
    <row r="166" spans="1:3" ht="18">
      <c r="A166" s="14"/>
      <c r="B166" s="66"/>
      <c r="C166" s="67"/>
    </row>
    <row r="167" spans="1:3" ht="18">
      <c r="A167" s="14"/>
      <c r="B167" s="66"/>
      <c r="C167" s="67"/>
    </row>
    <row r="168" spans="1:3" ht="18">
      <c r="A168" s="14"/>
      <c r="B168" s="66"/>
      <c r="C168" s="67"/>
    </row>
    <row r="169" spans="1:3" ht="18">
      <c r="A169" s="14"/>
      <c r="B169" s="66"/>
      <c r="C169" s="67"/>
    </row>
    <row r="170" spans="1:3" ht="18">
      <c r="A170" s="14"/>
      <c r="B170" s="66"/>
      <c r="C170" s="67"/>
    </row>
    <row r="171" spans="1:3" ht="18">
      <c r="A171" s="14"/>
      <c r="B171" s="66"/>
      <c r="C171" s="67"/>
    </row>
    <row r="172" spans="1:3" ht="18">
      <c r="A172" s="14"/>
      <c r="B172" s="66"/>
      <c r="C172" s="67"/>
    </row>
    <row r="173" spans="1:3" ht="18">
      <c r="A173" s="14"/>
      <c r="B173" s="66"/>
      <c r="C173" s="67"/>
    </row>
    <row r="174" spans="1:3" ht="18">
      <c r="A174" s="14"/>
      <c r="B174" s="66"/>
      <c r="C174" s="67"/>
    </row>
    <row r="175" spans="1:3" ht="18">
      <c r="A175" s="14"/>
      <c r="B175" s="66"/>
      <c r="C175" s="67"/>
    </row>
    <row r="176" spans="1:3" ht="18">
      <c r="A176" s="14"/>
      <c r="B176" s="66"/>
      <c r="C176" s="67"/>
    </row>
    <row r="177" spans="1:3" ht="18">
      <c r="A177" s="14"/>
      <c r="B177" s="66"/>
      <c r="C177" s="67"/>
    </row>
    <row r="178" spans="1:3" ht="18">
      <c r="A178" s="14"/>
      <c r="B178" s="66"/>
      <c r="C178" s="67"/>
    </row>
  </sheetData>
  <sheetProtection selectLockedCells="1" selectUnlockedCells="1"/>
  <mergeCells count="9">
    <mergeCell ref="C10:E10"/>
    <mergeCell ref="A1:E1"/>
    <mergeCell ref="A2:E2"/>
    <mergeCell ref="A3:E3"/>
    <mergeCell ref="A4:E4"/>
    <mergeCell ref="A9:C9"/>
    <mergeCell ref="B5:C5"/>
    <mergeCell ref="B6:C6"/>
    <mergeCell ref="A8:E8"/>
  </mergeCells>
  <printOptions horizontalCentered="1"/>
  <pageMargins left="0.5097222222222222" right="0.19652777777777777" top="0.27569444444444446" bottom="0.39375" header="0.5118055555555555" footer="0.511805555555555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view="pageBreakPreview" zoomScaleNormal="70" zoomScaleSheetLayoutView="100" zoomScalePageLayoutView="0" workbookViewId="0" topLeftCell="A4">
      <selection activeCell="B10" sqref="B10:I138"/>
    </sheetView>
  </sheetViews>
  <sheetFormatPr defaultColWidth="9.140625" defaultRowHeight="15"/>
  <cols>
    <col min="1" max="1" width="79.421875" style="72" customWidth="1"/>
    <col min="2" max="2" width="8.7109375" style="73" customWidth="1"/>
    <col min="3" max="3" width="9.140625" style="74" customWidth="1"/>
    <col min="4" max="4" width="11.57421875" style="75" customWidth="1"/>
    <col min="5" max="5" width="8.8515625" style="76" customWidth="1"/>
    <col min="6" max="6" width="9.00390625" style="73" customWidth="1"/>
    <col min="7" max="7" width="19.28125" style="77" customWidth="1"/>
    <col min="8" max="8" width="17.421875" style="98" customWidth="1"/>
    <col min="9" max="9" width="17.421875" style="99" customWidth="1"/>
    <col min="10" max="16384" width="8.8515625" style="100" customWidth="1"/>
  </cols>
  <sheetData>
    <row r="1" spans="1:9" s="101" customFormat="1" ht="24.75" customHeight="1">
      <c r="A1" s="322" t="s">
        <v>328</v>
      </c>
      <c r="B1" s="322"/>
      <c r="C1" s="322"/>
      <c r="D1" s="322"/>
      <c r="E1" s="322"/>
      <c r="F1" s="322"/>
      <c r="G1" s="322"/>
      <c r="H1" s="306"/>
      <c r="I1" s="306"/>
    </row>
    <row r="2" spans="1:9" s="101" customFormat="1" ht="23.25" customHeight="1">
      <c r="A2" s="322" t="s">
        <v>397</v>
      </c>
      <c r="B2" s="322"/>
      <c r="C2" s="322"/>
      <c r="D2" s="322"/>
      <c r="E2" s="322"/>
      <c r="F2" s="322"/>
      <c r="G2" s="322"/>
      <c r="H2" s="306"/>
      <c r="I2" s="306"/>
    </row>
    <row r="3" spans="1:9" s="101" customFormat="1" ht="23.25" customHeight="1">
      <c r="A3" s="322" t="s">
        <v>338</v>
      </c>
      <c r="B3" s="322"/>
      <c r="C3" s="322"/>
      <c r="D3" s="322"/>
      <c r="E3" s="322"/>
      <c r="F3" s="322"/>
      <c r="G3" s="322"/>
      <c r="H3" s="306"/>
      <c r="I3" s="306"/>
    </row>
    <row r="4" spans="1:9" s="102" customFormat="1" ht="24" customHeight="1">
      <c r="A4" s="323" t="s">
        <v>339</v>
      </c>
      <c r="B4" s="323"/>
      <c r="C4" s="323"/>
      <c r="D4" s="323"/>
      <c r="E4" s="323"/>
      <c r="F4" s="323"/>
      <c r="G4" s="323"/>
      <c r="H4" s="306"/>
      <c r="I4" s="306"/>
    </row>
    <row r="5" spans="1:9" s="102" customFormat="1" ht="24" customHeight="1">
      <c r="A5" s="323" t="s">
        <v>398</v>
      </c>
      <c r="B5" s="323"/>
      <c r="C5" s="323"/>
      <c r="D5" s="323"/>
      <c r="E5" s="323"/>
      <c r="F5" s="323"/>
      <c r="G5" s="323"/>
      <c r="H5" s="306"/>
      <c r="I5" s="306"/>
    </row>
    <row r="6" spans="1:9" s="102" customFormat="1" ht="27.75" customHeight="1">
      <c r="A6" s="323"/>
      <c r="B6" s="324"/>
      <c r="C6" s="324"/>
      <c r="D6" s="324"/>
      <c r="E6" s="324"/>
      <c r="F6" s="324"/>
      <c r="G6" s="324"/>
      <c r="H6" s="306"/>
      <c r="I6" s="306"/>
    </row>
    <row r="7" spans="1:7" s="102" customFormat="1" ht="27.75" customHeight="1">
      <c r="A7" s="323"/>
      <c r="B7" s="323"/>
      <c r="C7" s="323"/>
      <c r="D7" s="323"/>
      <c r="E7" s="323"/>
      <c r="F7" s="323"/>
      <c r="G7" s="323"/>
    </row>
    <row r="8" spans="1:7" s="102" customFormat="1" ht="66" customHeight="1">
      <c r="A8" s="321" t="s">
        <v>413</v>
      </c>
      <c r="B8" s="321"/>
      <c r="C8" s="321"/>
      <c r="D8" s="321"/>
      <c r="E8" s="321"/>
      <c r="F8" s="321"/>
      <c r="G8" s="321"/>
    </row>
    <row r="9" spans="1:9" s="103" customFormat="1" ht="18">
      <c r="A9" s="78"/>
      <c r="B9" s="79"/>
      <c r="C9" s="79"/>
      <c r="D9" s="79"/>
      <c r="E9" s="79"/>
      <c r="F9" s="80"/>
      <c r="G9" s="320" t="s">
        <v>23</v>
      </c>
      <c r="H9" s="315"/>
      <c r="I9" s="315"/>
    </row>
    <row r="10" spans="1:9" s="108" customFormat="1" ht="54" customHeight="1">
      <c r="A10" s="104" t="s">
        <v>3</v>
      </c>
      <c r="B10" s="105" t="s">
        <v>78</v>
      </c>
      <c r="C10" s="105" t="s">
        <v>79</v>
      </c>
      <c r="D10" s="106" t="s">
        <v>80</v>
      </c>
      <c r="E10" s="104"/>
      <c r="F10" s="105" t="s">
        <v>81</v>
      </c>
      <c r="G10" s="107" t="s">
        <v>21</v>
      </c>
      <c r="H10" s="107" t="s">
        <v>301</v>
      </c>
      <c r="I10" s="107" t="s">
        <v>414</v>
      </c>
    </row>
    <row r="11" spans="1:9" s="82" customFormat="1" ht="27.75" customHeight="1">
      <c r="A11" s="245" t="s">
        <v>82</v>
      </c>
      <c r="B11" s="246"/>
      <c r="C11" s="246"/>
      <c r="D11" s="247"/>
      <c r="E11" s="247"/>
      <c r="F11" s="247"/>
      <c r="G11" s="248">
        <f>G13+G55+G62+G78+G93+G119+G126+G132</f>
        <v>4317312</v>
      </c>
      <c r="H11" s="248">
        <f>H12+H13+H55+H62+H78+H93+H119+H126+H132+H26</f>
        <v>3689589</v>
      </c>
      <c r="I11" s="248">
        <f>I12+I13+I55+I62+I78+I93+I119+I126+I132</f>
        <v>3610496</v>
      </c>
    </row>
    <row r="12" spans="1:9" s="82" customFormat="1" ht="27.75" customHeight="1">
      <c r="A12" s="245" t="s">
        <v>218</v>
      </c>
      <c r="B12" s="246"/>
      <c r="C12" s="246"/>
      <c r="D12" s="247"/>
      <c r="E12" s="247"/>
      <c r="F12" s="247"/>
      <c r="G12" s="248"/>
      <c r="H12" s="248">
        <v>92240</v>
      </c>
      <c r="I12" s="269">
        <v>180525</v>
      </c>
    </row>
    <row r="13" spans="1:9" s="82" customFormat="1" ht="44.25" customHeight="1">
      <c r="A13" s="241" t="s">
        <v>83</v>
      </c>
      <c r="B13" s="249" t="s">
        <v>84</v>
      </c>
      <c r="C13" s="249"/>
      <c r="D13" s="249"/>
      <c r="E13" s="249"/>
      <c r="F13" s="249"/>
      <c r="G13" s="250">
        <f>G14+G19+G26+G35+G40</f>
        <v>3434960</v>
      </c>
      <c r="H13" s="250">
        <f>H14+H19+H35+H40</f>
        <v>3080435</v>
      </c>
      <c r="I13" s="250">
        <f>I14+I19+I35+I40+I26</f>
        <v>3123035</v>
      </c>
    </row>
    <row r="14" spans="1:9" s="82" customFormat="1" ht="56.25" customHeight="1">
      <c r="A14" s="266" t="s">
        <v>85</v>
      </c>
      <c r="B14" s="267" t="s">
        <v>84</v>
      </c>
      <c r="C14" s="267" t="s">
        <v>86</v>
      </c>
      <c r="D14" s="267"/>
      <c r="E14" s="267"/>
      <c r="F14" s="267"/>
      <c r="G14" s="268">
        <f>G15</f>
        <v>806907</v>
      </c>
      <c r="H14" s="268">
        <f aca="true" t="shared" si="0" ref="H14:I17">H15</f>
        <v>806907</v>
      </c>
      <c r="I14" s="268">
        <f t="shared" si="0"/>
        <v>806907</v>
      </c>
    </row>
    <row r="15" spans="1:9" s="84" customFormat="1" ht="41.25" customHeight="1">
      <c r="A15" s="170" t="s">
        <v>87</v>
      </c>
      <c r="B15" s="171" t="s">
        <v>84</v>
      </c>
      <c r="C15" s="171" t="s">
        <v>86</v>
      </c>
      <c r="D15" s="172" t="s">
        <v>88</v>
      </c>
      <c r="E15" s="172"/>
      <c r="F15" s="171"/>
      <c r="G15" s="214">
        <f>G16</f>
        <v>806907</v>
      </c>
      <c r="H15" s="214">
        <f t="shared" si="0"/>
        <v>806907</v>
      </c>
      <c r="I15" s="214">
        <f t="shared" si="0"/>
        <v>806907</v>
      </c>
    </row>
    <row r="16" spans="1:9" s="174" customFormat="1" ht="31.5" customHeight="1">
      <c r="A16" s="170" t="s">
        <v>89</v>
      </c>
      <c r="B16" s="171" t="s">
        <v>84</v>
      </c>
      <c r="C16" s="171" t="s">
        <v>86</v>
      </c>
      <c r="D16" s="172" t="s">
        <v>90</v>
      </c>
      <c r="E16" s="172"/>
      <c r="F16" s="171"/>
      <c r="G16" s="214">
        <f>G17</f>
        <v>806907</v>
      </c>
      <c r="H16" s="214">
        <f t="shared" si="0"/>
        <v>806907</v>
      </c>
      <c r="I16" s="214">
        <f t="shared" si="0"/>
        <v>806907</v>
      </c>
    </row>
    <row r="17" spans="1:9" s="174" customFormat="1" ht="41.25" customHeight="1">
      <c r="A17" s="170" t="s">
        <v>91</v>
      </c>
      <c r="B17" s="171" t="s">
        <v>84</v>
      </c>
      <c r="C17" s="171" t="s">
        <v>86</v>
      </c>
      <c r="D17" s="172" t="s">
        <v>90</v>
      </c>
      <c r="E17" s="172" t="s">
        <v>92</v>
      </c>
      <c r="F17" s="171"/>
      <c r="G17" s="214">
        <f>G18</f>
        <v>806907</v>
      </c>
      <c r="H17" s="214">
        <f t="shared" si="0"/>
        <v>806907</v>
      </c>
      <c r="I17" s="214">
        <f>I18</f>
        <v>806907</v>
      </c>
    </row>
    <row r="18" spans="1:9" s="174" customFormat="1" ht="83.25" customHeight="1">
      <c r="A18" s="127" t="s">
        <v>93</v>
      </c>
      <c r="B18" s="172" t="s">
        <v>84</v>
      </c>
      <c r="C18" s="172" t="s">
        <v>86</v>
      </c>
      <c r="D18" s="172" t="s">
        <v>90</v>
      </c>
      <c r="E18" s="172" t="s">
        <v>92</v>
      </c>
      <c r="F18" s="171" t="s">
        <v>94</v>
      </c>
      <c r="G18" s="214">
        <v>806907</v>
      </c>
      <c r="H18" s="214">
        <v>806907</v>
      </c>
      <c r="I18" s="214">
        <v>806907</v>
      </c>
    </row>
    <row r="19" spans="1:9" s="174" customFormat="1" ht="78" customHeight="1">
      <c r="A19" s="266" t="s">
        <v>95</v>
      </c>
      <c r="B19" s="267" t="s">
        <v>84</v>
      </c>
      <c r="C19" s="267" t="s">
        <v>96</v>
      </c>
      <c r="D19" s="267"/>
      <c r="E19" s="267"/>
      <c r="F19" s="267"/>
      <c r="G19" s="268">
        <f>G20</f>
        <v>1728304</v>
      </c>
      <c r="H19" s="268">
        <f aca="true" t="shared" si="1" ref="H19:I21">H20</f>
        <v>1728304</v>
      </c>
      <c r="I19" s="268">
        <f t="shared" si="1"/>
        <v>1728304</v>
      </c>
    </row>
    <row r="20" spans="1:9" s="174" customFormat="1" ht="40.5" customHeight="1">
      <c r="A20" s="170" t="s">
        <v>97</v>
      </c>
      <c r="B20" s="171" t="s">
        <v>84</v>
      </c>
      <c r="C20" s="171" t="s">
        <v>96</v>
      </c>
      <c r="D20" s="172" t="s">
        <v>98</v>
      </c>
      <c r="E20" s="172"/>
      <c r="F20" s="171"/>
      <c r="G20" s="214">
        <f>G21</f>
        <v>1728304</v>
      </c>
      <c r="H20" s="214">
        <f t="shared" si="1"/>
        <v>1728304</v>
      </c>
      <c r="I20" s="214">
        <f t="shared" si="1"/>
        <v>1728304</v>
      </c>
    </row>
    <row r="21" spans="1:9" s="174" customFormat="1" ht="37.5" customHeight="1">
      <c r="A21" s="170" t="s">
        <v>99</v>
      </c>
      <c r="B21" s="171" t="s">
        <v>84</v>
      </c>
      <c r="C21" s="171" t="s">
        <v>96</v>
      </c>
      <c r="D21" s="172" t="s">
        <v>100</v>
      </c>
      <c r="E21" s="172"/>
      <c r="F21" s="171"/>
      <c r="G21" s="214">
        <f>G22</f>
        <v>1728304</v>
      </c>
      <c r="H21" s="214">
        <f t="shared" si="1"/>
        <v>1728304</v>
      </c>
      <c r="I21" s="214">
        <f t="shared" si="1"/>
        <v>1728304</v>
      </c>
    </row>
    <row r="22" spans="1:9" s="173" customFormat="1" ht="31.5" customHeight="1">
      <c r="A22" s="170" t="s">
        <v>91</v>
      </c>
      <c r="B22" s="171" t="s">
        <v>84</v>
      </c>
      <c r="C22" s="171" t="s">
        <v>96</v>
      </c>
      <c r="D22" s="172" t="s">
        <v>100</v>
      </c>
      <c r="E22" s="172" t="s">
        <v>92</v>
      </c>
      <c r="F22" s="171"/>
      <c r="G22" s="214">
        <f>G23+G24+G25</f>
        <v>1728304</v>
      </c>
      <c r="H22" s="214">
        <f>H23+H25+H24</f>
        <v>1728304</v>
      </c>
      <c r="I22" s="214">
        <f>I23+I25+I24</f>
        <v>1728304</v>
      </c>
    </row>
    <row r="23" spans="1:9" s="173" customFormat="1" ht="77.25" customHeight="1">
      <c r="A23" s="127" t="s">
        <v>93</v>
      </c>
      <c r="B23" s="172" t="s">
        <v>84</v>
      </c>
      <c r="C23" s="172" t="s">
        <v>96</v>
      </c>
      <c r="D23" s="172" t="s">
        <v>100</v>
      </c>
      <c r="E23" s="172" t="s">
        <v>92</v>
      </c>
      <c r="F23" s="171" t="s">
        <v>94</v>
      </c>
      <c r="G23" s="214">
        <v>1600804</v>
      </c>
      <c r="H23" s="214">
        <v>1600804</v>
      </c>
      <c r="I23" s="214">
        <v>1600804</v>
      </c>
    </row>
    <row r="24" spans="1:9" s="173" customFormat="1" ht="53.25" customHeight="1">
      <c r="A24" s="175" t="s">
        <v>101</v>
      </c>
      <c r="B24" s="172" t="s">
        <v>84</v>
      </c>
      <c r="C24" s="172" t="s">
        <v>96</v>
      </c>
      <c r="D24" s="172" t="s">
        <v>100</v>
      </c>
      <c r="E24" s="172" t="s">
        <v>92</v>
      </c>
      <c r="F24" s="171" t="s">
        <v>102</v>
      </c>
      <c r="G24" s="214">
        <v>122500</v>
      </c>
      <c r="H24" s="214">
        <v>122500</v>
      </c>
      <c r="I24" s="214">
        <v>122500</v>
      </c>
    </row>
    <row r="25" spans="1:9" s="173" customFormat="1" ht="32.25" customHeight="1">
      <c r="A25" s="176" t="s">
        <v>103</v>
      </c>
      <c r="B25" s="172" t="s">
        <v>84</v>
      </c>
      <c r="C25" s="172" t="s">
        <v>96</v>
      </c>
      <c r="D25" s="172" t="s">
        <v>100</v>
      </c>
      <c r="E25" s="172" t="s">
        <v>92</v>
      </c>
      <c r="F25" s="171" t="s">
        <v>104</v>
      </c>
      <c r="G25" s="214">
        <v>5000</v>
      </c>
      <c r="H25" s="214">
        <v>5000</v>
      </c>
      <c r="I25" s="214">
        <v>5000</v>
      </c>
    </row>
    <row r="26" spans="1:9" s="173" customFormat="1" ht="59.25" customHeight="1">
      <c r="A26" s="241" t="s">
        <v>105</v>
      </c>
      <c r="B26" s="249" t="s">
        <v>84</v>
      </c>
      <c r="C26" s="249" t="s">
        <v>106</v>
      </c>
      <c r="D26" s="249"/>
      <c r="E26" s="249"/>
      <c r="F26" s="249"/>
      <c r="G26" s="250">
        <f>G27+G31</f>
        <v>42600</v>
      </c>
      <c r="H26" s="251">
        <f>H27+H31</f>
        <v>42600</v>
      </c>
      <c r="I26" s="251">
        <f>I27+I31</f>
        <v>42600</v>
      </c>
    </row>
    <row r="27" spans="1:9" s="174" customFormat="1" ht="48" customHeight="1">
      <c r="A27" s="170" t="s">
        <v>107</v>
      </c>
      <c r="B27" s="171" t="s">
        <v>84</v>
      </c>
      <c r="C27" s="171" t="s">
        <v>106</v>
      </c>
      <c r="D27" s="172" t="s">
        <v>108</v>
      </c>
      <c r="E27" s="172"/>
      <c r="F27" s="171"/>
      <c r="G27" s="214">
        <f>G28</f>
        <v>39600</v>
      </c>
      <c r="H27" s="214">
        <f aca="true" t="shared" si="2" ref="H27:I29">H28</f>
        <v>39600</v>
      </c>
      <c r="I27" s="214">
        <f t="shared" si="2"/>
        <v>39600</v>
      </c>
    </row>
    <row r="28" spans="1:9" s="174" customFormat="1" ht="40.5" customHeight="1">
      <c r="A28" s="170" t="s">
        <v>109</v>
      </c>
      <c r="B28" s="171" t="s">
        <v>84</v>
      </c>
      <c r="C28" s="171" t="s">
        <v>106</v>
      </c>
      <c r="D28" s="172" t="s">
        <v>110</v>
      </c>
      <c r="E28" s="172"/>
      <c r="F28" s="171"/>
      <c r="G28" s="214">
        <f>G29</f>
        <v>39600</v>
      </c>
      <c r="H28" s="214">
        <f t="shared" si="2"/>
        <v>39600</v>
      </c>
      <c r="I28" s="214">
        <f t="shared" si="2"/>
        <v>39600</v>
      </c>
    </row>
    <row r="29" spans="1:9" s="173" customFormat="1" ht="58.5" customHeight="1">
      <c r="A29" s="170" t="s">
        <v>111</v>
      </c>
      <c r="B29" s="171" t="s">
        <v>84</v>
      </c>
      <c r="C29" s="171" t="s">
        <v>106</v>
      </c>
      <c r="D29" s="172" t="s">
        <v>110</v>
      </c>
      <c r="E29" s="172" t="s">
        <v>112</v>
      </c>
      <c r="F29" s="171"/>
      <c r="G29" s="214">
        <f>G30</f>
        <v>39600</v>
      </c>
      <c r="H29" s="214">
        <f t="shared" si="2"/>
        <v>39600</v>
      </c>
      <c r="I29" s="214">
        <f t="shared" si="2"/>
        <v>39600</v>
      </c>
    </row>
    <row r="30" spans="1:9" s="81" customFormat="1" ht="46.5" customHeight="1">
      <c r="A30" s="127" t="s">
        <v>113</v>
      </c>
      <c r="B30" s="172" t="s">
        <v>84</v>
      </c>
      <c r="C30" s="172" t="s">
        <v>106</v>
      </c>
      <c r="D30" s="172" t="s">
        <v>110</v>
      </c>
      <c r="E30" s="172" t="s">
        <v>112</v>
      </c>
      <c r="F30" s="172" t="s">
        <v>114</v>
      </c>
      <c r="G30" s="195">
        <v>39600</v>
      </c>
      <c r="H30" s="214">
        <v>39600</v>
      </c>
      <c r="I30" s="214">
        <v>39600</v>
      </c>
    </row>
    <row r="31" spans="1:9" s="81" customFormat="1" ht="46.5" customHeight="1">
      <c r="A31" s="127" t="s">
        <v>115</v>
      </c>
      <c r="B31" s="172" t="s">
        <v>84</v>
      </c>
      <c r="C31" s="172" t="s">
        <v>106</v>
      </c>
      <c r="D31" s="172" t="s">
        <v>116</v>
      </c>
      <c r="E31" s="172"/>
      <c r="F31" s="172"/>
      <c r="G31" s="195">
        <f>G32</f>
        <v>3000</v>
      </c>
      <c r="H31" s="214">
        <f aca="true" t="shared" si="3" ref="H31:I33">H32</f>
        <v>3000</v>
      </c>
      <c r="I31" s="214">
        <f t="shared" si="3"/>
        <v>3000</v>
      </c>
    </row>
    <row r="32" spans="1:9" s="81" customFormat="1" ht="46.5" customHeight="1">
      <c r="A32" s="127" t="s">
        <v>91</v>
      </c>
      <c r="B32" s="172" t="s">
        <v>84</v>
      </c>
      <c r="C32" s="172" t="s">
        <v>106</v>
      </c>
      <c r="D32" s="172" t="s">
        <v>117</v>
      </c>
      <c r="E32" s="172"/>
      <c r="F32" s="172"/>
      <c r="G32" s="195">
        <f>G33</f>
        <v>3000</v>
      </c>
      <c r="H32" s="214">
        <f t="shared" si="3"/>
        <v>3000</v>
      </c>
      <c r="I32" s="214">
        <f t="shared" si="3"/>
        <v>3000</v>
      </c>
    </row>
    <row r="33" spans="1:9" s="81" customFormat="1" ht="46.5" customHeight="1">
      <c r="A33" s="127" t="s">
        <v>118</v>
      </c>
      <c r="B33" s="172" t="s">
        <v>84</v>
      </c>
      <c r="C33" s="172" t="s">
        <v>106</v>
      </c>
      <c r="D33" s="172" t="s">
        <v>117</v>
      </c>
      <c r="E33" s="172" t="s">
        <v>119</v>
      </c>
      <c r="F33" s="172"/>
      <c r="G33" s="195">
        <f>G34</f>
        <v>3000</v>
      </c>
      <c r="H33" s="214">
        <f t="shared" si="3"/>
        <v>3000</v>
      </c>
      <c r="I33" s="214">
        <f t="shared" si="3"/>
        <v>3000</v>
      </c>
    </row>
    <row r="34" spans="1:9" s="81" customFormat="1" ht="46.5" customHeight="1">
      <c r="A34" s="127" t="s">
        <v>113</v>
      </c>
      <c r="B34" s="172" t="s">
        <v>84</v>
      </c>
      <c r="C34" s="172" t="s">
        <v>106</v>
      </c>
      <c r="D34" s="172" t="s">
        <v>117</v>
      </c>
      <c r="E34" s="172" t="s">
        <v>119</v>
      </c>
      <c r="F34" s="172" t="s">
        <v>114</v>
      </c>
      <c r="G34" s="195">
        <v>3000</v>
      </c>
      <c r="H34" s="214">
        <v>3000</v>
      </c>
      <c r="I34" s="214">
        <v>3000</v>
      </c>
    </row>
    <row r="35" spans="1:9" s="87" customFormat="1" ht="41.25" customHeight="1">
      <c r="A35" s="241" t="s">
        <v>120</v>
      </c>
      <c r="B35" s="249" t="s">
        <v>84</v>
      </c>
      <c r="C35" s="243">
        <v>11</v>
      </c>
      <c r="D35" s="249"/>
      <c r="E35" s="249"/>
      <c r="F35" s="249"/>
      <c r="G35" s="250">
        <f>G36</f>
        <v>10000</v>
      </c>
      <c r="H35" s="250">
        <f aca="true" t="shared" si="4" ref="H35:I38">H36</f>
        <v>10000</v>
      </c>
      <c r="I35" s="250">
        <f t="shared" si="4"/>
        <v>10000</v>
      </c>
    </row>
    <row r="36" spans="1:9" s="86" customFormat="1" ht="44.25" customHeight="1">
      <c r="A36" s="127" t="s">
        <v>121</v>
      </c>
      <c r="B36" s="172" t="s">
        <v>84</v>
      </c>
      <c r="C36" s="177">
        <v>11</v>
      </c>
      <c r="D36" s="265">
        <v>78</v>
      </c>
      <c r="E36" s="172"/>
      <c r="F36" s="172"/>
      <c r="G36" s="195">
        <f>G37</f>
        <v>10000</v>
      </c>
      <c r="H36" s="195">
        <f t="shared" si="4"/>
        <v>10000</v>
      </c>
      <c r="I36" s="195">
        <f t="shared" si="4"/>
        <v>10000</v>
      </c>
    </row>
    <row r="37" spans="1:9" s="86" customFormat="1" ht="33.75" customHeight="1">
      <c r="A37" s="127" t="s">
        <v>122</v>
      </c>
      <c r="B37" s="172" t="s">
        <v>84</v>
      </c>
      <c r="C37" s="177">
        <v>11</v>
      </c>
      <c r="D37" s="178" t="s">
        <v>123</v>
      </c>
      <c r="E37" s="172"/>
      <c r="F37" s="172"/>
      <c r="G37" s="195">
        <f>G38</f>
        <v>10000</v>
      </c>
      <c r="H37" s="195">
        <f t="shared" si="4"/>
        <v>10000</v>
      </c>
      <c r="I37" s="195">
        <f t="shared" si="4"/>
        <v>10000</v>
      </c>
    </row>
    <row r="38" spans="1:9" s="86" customFormat="1" ht="31.5" customHeight="1">
      <c r="A38" s="175" t="s">
        <v>124</v>
      </c>
      <c r="B38" s="172" t="s">
        <v>84</v>
      </c>
      <c r="C38" s="177">
        <v>11</v>
      </c>
      <c r="D38" s="178" t="s">
        <v>123</v>
      </c>
      <c r="E38" s="177" t="s">
        <v>125</v>
      </c>
      <c r="F38" s="172"/>
      <c r="G38" s="195">
        <f>G39</f>
        <v>10000</v>
      </c>
      <c r="H38" s="195">
        <f t="shared" si="4"/>
        <v>10000</v>
      </c>
      <c r="I38" s="195">
        <f t="shared" si="4"/>
        <v>10000</v>
      </c>
    </row>
    <row r="39" spans="1:9" s="86" customFormat="1" ht="40.5" customHeight="1">
      <c r="A39" s="175" t="s">
        <v>103</v>
      </c>
      <c r="B39" s="172" t="s">
        <v>84</v>
      </c>
      <c r="C39" s="177">
        <v>11</v>
      </c>
      <c r="D39" s="178" t="s">
        <v>123</v>
      </c>
      <c r="E39" s="177" t="s">
        <v>125</v>
      </c>
      <c r="F39" s="172" t="s">
        <v>104</v>
      </c>
      <c r="G39" s="195">
        <v>10000</v>
      </c>
      <c r="H39" s="195">
        <v>10000</v>
      </c>
      <c r="I39" s="195">
        <v>10000</v>
      </c>
    </row>
    <row r="40" spans="1:9" s="86" customFormat="1" ht="37.5" customHeight="1">
      <c r="A40" s="252" t="s">
        <v>126</v>
      </c>
      <c r="B40" s="249" t="s">
        <v>84</v>
      </c>
      <c r="C40" s="249" t="s">
        <v>127</v>
      </c>
      <c r="D40" s="243"/>
      <c r="E40" s="243"/>
      <c r="F40" s="249"/>
      <c r="G40" s="250">
        <f>G41+G46+G50</f>
        <v>847149</v>
      </c>
      <c r="H40" s="250">
        <f>H41+H46+H50</f>
        <v>535224</v>
      </c>
      <c r="I40" s="250">
        <f>I41+I46+I50</f>
        <v>535224</v>
      </c>
    </row>
    <row r="41" spans="1:9" s="87" customFormat="1" ht="54" customHeight="1">
      <c r="A41" s="127" t="s">
        <v>128</v>
      </c>
      <c r="B41" s="172" t="s">
        <v>84</v>
      </c>
      <c r="C41" s="177">
        <v>13</v>
      </c>
      <c r="D41" s="178">
        <v>76</v>
      </c>
      <c r="E41" s="172"/>
      <c r="F41" s="172"/>
      <c r="G41" s="195">
        <f aca="true" t="shared" si="5" ref="G41:I42">G42</f>
        <v>569749</v>
      </c>
      <c r="H41" s="195">
        <f>H42+H45</f>
        <v>257824</v>
      </c>
      <c r="I41" s="195">
        <f>I42+I45</f>
        <v>257824</v>
      </c>
    </row>
    <row r="42" spans="1:9" s="86" customFormat="1" ht="31.5" customHeight="1">
      <c r="A42" s="127" t="s">
        <v>129</v>
      </c>
      <c r="B42" s="172" t="s">
        <v>84</v>
      </c>
      <c r="C42" s="177">
        <v>13</v>
      </c>
      <c r="D42" s="178" t="s">
        <v>130</v>
      </c>
      <c r="E42" s="172"/>
      <c r="F42" s="172"/>
      <c r="G42" s="195">
        <f t="shared" si="5"/>
        <v>569749</v>
      </c>
      <c r="H42" s="195">
        <f t="shared" si="5"/>
        <v>251824</v>
      </c>
      <c r="I42" s="195">
        <f t="shared" si="5"/>
        <v>251824</v>
      </c>
    </row>
    <row r="43" spans="1:9" s="86" customFormat="1" ht="31.5" customHeight="1">
      <c r="A43" s="175" t="s">
        <v>131</v>
      </c>
      <c r="B43" s="172" t="s">
        <v>84</v>
      </c>
      <c r="C43" s="177">
        <v>13</v>
      </c>
      <c r="D43" s="178" t="s">
        <v>130</v>
      </c>
      <c r="E43" s="172" t="s">
        <v>132</v>
      </c>
      <c r="F43" s="172"/>
      <c r="G43" s="195">
        <f>G44+G45</f>
        <v>569749</v>
      </c>
      <c r="H43" s="219">
        <f>H44</f>
        <v>251824</v>
      </c>
      <c r="I43" s="219">
        <f>I44</f>
        <v>251824</v>
      </c>
    </row>
    <row r="44" spans="1:9" s="86" customFormat="1" ht="31.5" customHeight="1">
      <c r="A44" s="175" t="s">
        <v>101</v>
      </c>
      <c r="B44" s="172" t="s">
        <v>84</v>
      </c>
      <c r="C44" s="178">
        <v>13</v>
      </c>
      <c r="D44" s="178" t="s">
        <v>130</v>
      </c>
      <c r="E44" s="172" t="s">
        <v>132</v>
      </c>
      <c r="F44" s="177">
        <v>200</v>
      </c>
      <c r="G44" s="270">
        <v>563749</v>
      </c>
      <c r="H44" s="275">
        <v>251824</v>
      </c>
      <c r="I44" s="275">
        <v>251824</v>
      </c>
    </row>
    <row r="45" spans="1:9" s="86" customFormat="1" ht="46.5" customHeight="1">
      <c r="A45" s="176" t="s">
        <v>103</v>
      </c>
      <c r="B45" s="172" t="s">
        <v>84</v>
      </c>
      <c r="C45" s="177">
        <v>13</v>
      </c>
      <c r="D45" s="178" t="s">
        <v>130</v>
      </c>
      <c r="E45" s="172" t="s">
        <v>132</v>
      </c>
      <c r="F45" s="172" t="s">
        <v>104</v>
      </c>
      <c r="G45" s="195">
        <v>6000</v>
      </c>
      <c r="H45" s="217">
        <v>6000</v>
      </c>
      <c r="I45" s="217">
        <v>6000</v>
      </c>
    </row>
    <row r="46" spans="1:9" s="86" customFormat="1" ht="47.25" customHeight="1">
      <c r="A46" s="241" t="s">
        <v>115</v>
      </c>
      <c r="B46" s="249" t="s">
        <v>84</v>
      </c>
      <c r="C46" s="249" t="s">
        <v>127</v>
      </c>
      <c r="D46" s="249" t="s">
        <v>133</v>
      </c>
      <c r="E46" s="249"/>
      <c r="F46" s="249"/>
      <c r="G46" s="250">
        <f>G47</f>
        <v>10000</v>
      </c>
      <c r="H46" s="250">
        <f aca="true" t="shared" si="6" ref="H46:I48">H47</f>
        <v>10000</v>
      </c>
      <c r="I46" s="250">
        <f t="shared" si="6"/>
        <v>10000</v>
      </c>
    </row>
    <row r="47" spans="1:9" s="86" customFormat="1" ht="37.5" customHeight="1">
      <c r="A47" s="241" t="s">
        <v>134</v>
      </c>
      <c r="B47" s="249" t="s">
        <v>84</v>
      </c>
      <c r="C47" s="249" t="s">
        <v>127</v>
      </c>
      <c r="D47" s="249" t="s">
        <v>135</v>
      </c>
      <c r="E47" s="249"/>
      <c r="F47" s="249"/>
      <c r="G47" s="250">
        <f>G48</f>
        <v>10000</v>
      </c>
      <c r="H47" s="250">
        <f t="shared" si="6"/>
        <v>10000</v>
      </c>
      <c r="I47" s="250">
        <f t="shared" si="6"/>
        <v>10000</v>
      </c>
    </row>
    <row r="48" spans="1:9" s="179" customFormat="1" ht="33" customHeight="1">
      <c r="A48" s="175" t="s">
        <v>136</v>
      </c>
      <c r="B48" s="172" t="s">
        <v>84</v>
      </c>
      <c r="C48" s="172" t="s">
        <v>127</v>
      </c>
      <c r="D48" s="178" t="s">
        <v>135</v>
      </c>
      <c r="E48" s="172" t="s">
        <v>137</v>
      </c>
      <c r="F48" s="172"/>
      <c r="G48" s="195">
        <f>G49</f>
        <v>10000</v>
      </c>
      <c r="H48" s="195">
        <f t="shared" si="6"/>
        <v>10000</v>
      </c>
      <c r="I48" s="195">
        <f t="shared" si="6"/>
        <v>10000</v>
      </c>
    </row>
    <row r="49" spans="1:9" s="179" customFormat="1" ht="58.5" customHeight="1">
      <c r="A49" s="175" t="s">
        <v>101</v>
      </c>
      <c r="B49" s="172" t="s">
        <v>84</v>
      </c>
      <c r="C49" s="172" t="s">
        <v>127</v>
      </c>
      <c r="D49" s="178" t="s">
        <v>135</v>
      </c>
      <c r="E49" s="172" t="s">
        <v>137</v>
      </c>
      <c r="F49" s="172" t="s">
        <v>102</v>
      </c>
      <c r="G49" s="195">
        <v>10000</v>
      </c>
      <c r="H49" s="195">
        <v>10000</v>
      </c>
      <c r="I49" s="195">
        <v>10000</v>
      </c>
    </row>
    <row r="50" spans="1:9" s="179" customFormat="1" ht="41.25" customHeight="1">
      <c r="A50" s="180" t="s">
        <v>376</v>
      </c>
      <c r="B50" s="31" t="s">
        <v>84</v>
      </c>
      <c r="C50" s="30">
        <v>13</v>
      </c>
      <c r="D50" s="31" t="s">
        <v>138</v>
      </c>
      <c r="E50" s="31"/>
      <c r="F50" s="172"/>
      <c r="G50" s="195">
        <f>G51</f>
        <v>267400</v>
      </c>
      <c r="H50" s="195">
        <f aca="true" t="shared" si="7" ref="H50:I53">H51</f>
        <v>267400</v>
      </c>
      <c r="I50" s="195">
        <f t="shared" si="7"/>
        <v>267400</v>
      </c>
    </row>
    <row r="51" spans="1:9" s="179" customFormat="1" ht="42" customHeight="1">
      <c r="A51" s="180" t="s">
        <v>139</v>
      </c>
      <c r="B51" s="31" t="s">
        <v>84</v>
      </c>
      <c r="C51" s="30">
        <v>13</v>
      </c>
      <c r="D51" s="31" t="s">
        <v>140</v>
      </c>
      <c r="E51" s="31"/>
      <c r="F51" s="172"/>
      <c r="G51" s="195">
        <f>G52</f>
        <v>267400</v>
      </c>
      <c r="H51" s="195">
        <f t="shared" si="7"/>
        <v>267400</v>
      </c>
      <c r="I51" s="195">
        <f t="shared" si="7"/>
        <v>267400</v>
      </c>
    </row>
    <row r="52" spans="1:9" s="179" customFormat="1" ht="69.75" customHeight="1">
      <c r="A52" s="180" t="s">
        <v>359</v>
      </c>
      <c r="B52" s="31" t="s">
        <v>84</v>
      </c>
      <c r="C52" s="30">
        <v>13</v>
      </c>
      <c r="D52" s="31" t="s">
        <v>141</v>
      </c>
      <c r="E52" s="31"/>
      <c r="F52" s="172"/>
      <c r="G52" s="195">
        <f>G53</f>
        <v>267400</v>
      </c>
      <c r="H52" s="195">
        <f t="shared" si="7"/>
        <v>267400</v>
      </c>
      <c r="I52" s="195">
        <f t="shared" si="7"/>
        <v>267400</v>
      </c>
    </row>
    <row r="53" spans="1:9" s="179" customFormat="1" ht="32.25" customHeight="1">
      <c r="A53" s="32" t="s">
        <v>142</v>
      </c>
      <c r="B53" s="31" t="s">
        <v>84</v>
      </c>
      <c r="C53" s="30">
        <v>13</v>
      </c>
      <c r="D53" s="31" t="s">
        <v>141</v>
      </c>
      <c r="E53" s="31" t="s">
        <v>143</v>
      </c>
      <c r="F53" s="172"/>
      <c r="G53" s="195">
        <f>G54</f>
        <v>267400</v>
      </c>
      <c r="H53" s="215">
        <f t="shared" si="7"/>
        <v>267400</v>
      </c>
      <c r="I53" s="215">
        <f t="shared" si="7"/>
        <v>267400</v>
      </c>
    </row>
    <row r="54" spans="1:9" s="179" customFormat="1" ht="41.25" customHeight="1">
      <c r="A54" s="180" t="s">
        <v>101</v>
      </c>
      <c r="B54" s="31" t="s">
        <v>84</v>
      </c>
      <c r="C54" s="30">
        <v>13</v>
      </c>
      <c r="D54" s="31" t="s">
        <v>141</v>
      </c>
      <c r="E54" s="31" t="s">
        <v>143</v>
      </c>
      <c r="F54" s="172" t="s">
        <v>102</v>
      </c>
      <c r="G54" s="195">
        <v>267400</v>
      </c>
      <c r="H54" s="215">
        <v>267400</v>
      </c>
      <c r="I54" s="215">
        <v>267400</v>
      </c>
    </row>
    <row r="55" spans="1:9" s="179" customFormat="1" ht="34.5" customHeight="1">
      <c r="A55" s="261" t="s">
        <v>144</v>
      </c>
      <c r="B55" s="263" t="s">
        <v>86</v>
      </c>
      <c r="C55" s="263"/>
      <c r="D55" s="263"/>
      <c r="E55" s="249"/>
      <c r="F55" s="249"/>
      <c r="G55" s="250">
        <f>G56</f>
        <v>134910</v>
      </c>
      <c r="H55" s="264">
        <f aca="true" t="shared" si="8" ref="H55:I58">H56</f>
        <v>148721</v>
      </c>
      <c r="I55" s="264">
        <f t="shared" si="8"/>
        <v>162767</v>
      </c>
    </row>
    <row r="56" spans="1:9" s="179" customFormat="1" ht="30.75" customHeight="1">
      <c r="A56" s="261" t="s">
        <v>145</v>
      </c>
      <c r="B56" s="263" t="s">
        <v>86</v>
      </c>
      <c r="C56" s="263" t="s">
        <v>146</v>
      </c>
      <c r="D56" s="263"/>
      <c r="E56" s="249"/>
      <c r="F56" s="249"/>
      <c r="G56" s="250">
        <f>G57</f>
        <v>134910</v>
      </c>
      <c r="H56" s="264">
        <f t="shared" si="8"/>
        <v>148721</v>
      </c>
      <c r="I56" s="264">
        <f t="shared" si="8"/>
        <v>162767</v>
      </c>
    </row>
    <row r="57" spans="1:9" s="179" customFormat="1" ht="33.75" customHeight="1">
      <c r="A57" s="180" t="s">
        <v>115</v>
      </c>
      <c r="B57" s="31" t="s">
        <v>86</v>
      </c>
      <c r="C57" s="31" t="s">
        <v>146</v>
      </c>
      <c r="D57" s="31">
        <v>77</v>
      </c>
      <c r="E57" s="172"/>
      <c r="F57" s="172"/>
      <c r="G57" s="195">
        <f>G58</f>
        <v>134910</v>
      </c>
      <c r="H57" s="215">
        <f t="shared" si="8"/>
        <v>148721</v>
      </c>
      <c r="I57" s="215">
        <f t="shared" si="8"/>
        <v>162767</v>
      </c>
    </row>
    <row r="58" spans="1:9" s="179" customFormat="1" ht="22.5" customHeight="1">
      <c r="A58" s="180" t="s">
        <v>134</v>
      </c>
      <c r="B58" s="31" t="s">
        <v>86</v>
      </c>
      <c r="C58" s="31" t="s">
        <v>146</v>
      </c>
      <c r="D58" s="31" t="s">
        <v>147</v>
      </c>
      <c r="E58" s="172"/>
      <c r="F58" s="172"/>
      <c r="G58" s="195">
        <f>G59</f>
        <v>134910</v>
      </c>
      <c r="H58" s="215">
        <f t="shared" si="8"/>
        <v>148721</v>
      </c>
      <c r="I58" s="215">
        <f t="shared" si="8"/>
        <v>162767</v>
      </c>
    </row>
    <row r="59" spans="1:9" s="179" customFormat="1" ht="42" customHeight="1">
      <c r="A59" s="180" t="s">
        <v>148</v>
      </c>
      <c r="B59" s="31" t="s">
        <v>86</v>
      </c>
      <c r="C59" s="31" t="s">
        <v>146</v>
      </c>
      <c r="D59" s="31" t="s">
        <v>135</v>
      </c>
      <c r="E59" s="172" t="s">
        <v>149</v>
      </c>
      <c r="F59" s="172"/>
      <c r="G59" s="195">
        <f>G60+G61</f>
        <v>134910</v>
      </c>
      <c r="H59" s="215">
        <f>H60+H61</f>
        <v>148721</v>
      </c>
      <c r="I59" s="215">
        <f>I60+I61</f>
        <v>162767</v>
      </c>
    </row>
    <row r="60" spans="1:9" s="179" customFormat="1" ht="58.5" customHeight="1">
      <c r="A60" s="180" t="s">
        <v>93</v>
      </c>
      <c r="B60" s="31" t="s">
        <v>86</v>
      </c>
      <c r="C60" s="31" t="s">
        <v>146</v>
      </c>
      <c r="D60" s="31" t="s">
        <v>150</v>
      </c>
      <c r="E60" s="172" t="s">
        <v>149</v>
      </c>
      <c r="F60" s="172" t="s">
        <v>94</v>
      </c>
      <c r="G60" s="195">
        <v>124992</v>
      </c>
      <c r="H60" s="215">
        <v>148428</v>
      </c>
      <c r="I60" s="215">
        <v>156240</v>
      </c>
    </row>
    <row r="61" spans="1:9" s="179" customFormat="1" ht="42" customHeight="1" thickBot="1">
      <c r="A61" s="240" t="s">
        <v>101</v>
      </c>
      <c r="B61" s="31" t="s">
        <v>86</v>
      </c>
      <c r="C61" s="31" t="s">
        <v>146</v>
      </c>
      <c r="D61" s="31" t="s">
        <v>150</v>
      </c>
      <c r="E61" s="172" t="s">
        <v>149</v>
      </c>
      <c r="F61" s="172" t="s">
        <v>102</v>
      </c>
      <c r="G61" s="195">
        <v>9918</v>
      </c>
      <c r="H61" s="215">
        <v>293</v>
      </c>
      <c r="I61" s="215">
        <v>6527</v>
      </c>
    </row>
    <row r="62" spans="1:9" s="89" customFormat="1" ht="49.5" customHeight="1">
      <c r="A62" s="241" t="s">
        <v>151</v>
      </c>
      <c r="B62" s="242" t="s">
        <v>146</v>
      </c>
      <c r="C62" s="242"/>
      <c r="D62" s="243"/>
      <c r="E62" s="243"/>
      <c r="F62" s="242"/>
      <c r="G62" s="244">
        <f>G63+G72</f>
        <v>5950</v>
      </c>
      <c r="H62" s="244">
        <f>H63+H72</f>
        <v>5950</v>
      </c>
      <c r="I62" s="244">
        <f>I63+I72</f>
        <v>5950</v>
      </c>
    </row>
    <row r="63" spans="1:9" s="89" customFormat="1" ht="42.75" customHeight="1">
      <c r="A63" s="127" t="s">
        <v>152</v>
      </c>
      <c r="B63" s="181" t="s">
        <v>146</v>
      </c>
      <c r="C63" s="181" t="s">
        <v>138</v>
      </c>
      <c r="D63" s="177"/>
      <c r="E63" s="177"/>
      <c r="F63" s="172"/>
      <c r="G63" s="195">
        <f aca="true" t="shared" si="9" ref="G63:I64">G64</f>
        <v>4950</v>
      </c>
      <c r="H63" s="195">
        <f t="shared" si="9"/>
        <v>4950</v>
      </c>
      <c r="I63" s="195">
        <f t="shared" si="9"/>
        <v>4950</v>
      </c>
    </row>
    <row r="64" spans="1:9" s="90" customFormat="1" ht="103.5" customHeight="1">
      <c r="A64" s="191" t="s">
        <v>360</v>
      </c>
      <c r="B64" s="172" t="s">
        <v>146</v>
      </c>
      <c r="C64" s="172" t="s">
        <v>138</v>
      </c>
      <c r="D64" s="172" t="s">
        <v>153</v>
      </c>
      <c r="E64" s="172"/>
      <c r="F64" s="172"/>
      <c r="G64" s="195">
        <f t="shared" si="9"/>
        <v>4950</v>
      </c>
      <c r="H64" s="195">
        <f t="shared" si="9"/>
        <v>4950</v>
      </c>
      <c r="I64" s="195">
        <f t="shared" si="9"/>
        <v>4950</v>
      </c>
    </row>
    <row r="65" spans="1:9" s="89" customFormat="1" ht="77.25" customHeight="1">
      <c r="A65" s="191" t="s">
        <v>361</v>
      </c>
      <c r="B65" s="172" t="s">
        <v>146</v>
      </c>
      <c r="C65" s="172" t="s">
        <v>138</v>
      </c>
      <c r="D65" s="172" t="s">
        <v>154</v>
      </c>
      <c r="E65" s="172"/>
      <c r="F65" s="172"/>
      <c r="G65" s="195">
        <f>G66+G69</f>
        <v>4950</v>
      </c>
      <c r="H65" s="195">
        <f>H66+H69</f>
        <v>4950</v>
      </c>
      <c r="I65" s="195">
        <f>I66+I69</f>
        <v>4950</v>
      </c>
    </row>
    <row r="66" spans="1:9" s="89" customFormat="1" ht="54" customHeight="1">
      <c r="A66" s="126" t="s">
        <v>155</v>
      </c>
      <c r="B66" s="172" t="s">
        <v>146</v>
      </c>
      <c r="C66" s="172" t="s">
        <v>138</v>
      </c>
      <c r="D66" s="172" t="s">
        <v>156</v>
      </c>
      <c r="E66" s="172"/>
      <c r="F66" s="172"/>
      <c r="G66" s="195">
        <f aca="true" t="shared" si="10" ref="G66:I67">G67</f>
        <v>3950</v>
      </c>
      <c r="H66" s="195">
        <f t="shared" si="10"/>
        <v>3950</v>
      </c>
      <c r="I66" s="195">
        <f t="shared" si="10"/>
        <v>3950</v>
      </c>
    </row>
    <row r="67" spans="1:9" s="86" customFormat="1" ht="56.25" customHeight="1">
      <c r="A67" s="175" t="s">
        <v>157</v>
      </c>
      <c r="B67" s="181" t="s">
        <v>146</v>
      </c>
      <c r="C67" s="181" t="s">
        <v>138</v>
      </c>
      <c r="D67" s="172" t="s">
        <v>156</v>
      </c>
      <c r="E67" s="172" t="s">
        <v>158</v>
      </c>
      <c r="F67" s="172"/>
      <c r="G67" s="195">
        <f t="shared" si="10"/>
        <v>3950</v>
      </c>
      <c r="H67" s="195">
        <f t="shared" si="10"/>
        <v>3950</v>
      </c>
      <c r="I67" s="195">
        <f t="shared" si="10"/>
        <v>3950</v>
      </c>
    </row>
    <row r="68" spans="1:9" s="86" customFormat="1" ht="48" customHeight="1">
      <c r="A68" s="175" t="s">
        <v>101</v>
      </c>
      <c r="B68" s="181" t="s">
        <v>146</v>
      </c>
      <c r="C68" s="181" t="s">
        <v>138</v>
      </c>
      <c r="D68" s="172" t="s">
        <v>156</v>
      </c>
      <c r="E68" s="172" t="s">
        <v>158</v>
      </c>
      <c r="F68" s="172" t="s">
        <v>102</v>
      </c>
      <c r="G68" s="195">
        <v>3950</v>
      </c>
      <c r="H68" s="195">
        <v>3950</v>
      </c>
      <c r="I68" s="195">
        <v>3950</v>
      </c>
    </row>
    <row r="69" spans="1:9" s="86" customFormat="1" ht="40.5" customHeight="1">
      <c r="A69" s="126" t="s">
        <v>159</v>
      </c>
      <c r="B69" s="181" t="s">
        <v>146</v>
      </c>
      <c r="C69" s="181" t="s">
        <v>138</v>
      </c>
      <c r="D69" s="172" t="s">
        <v>160</v>
      </c>
      <c r="E69" s="172"/>
      <c r="F69" s="172"/>
      <c r="G69" s="195">
        <f aca="true" t="shared" si="11" ref="G69:I70">G70</f>
        <v>1000</v>
      </c>
      <c r="H69" s="195">
        <f t="shared" si="11"/>
        <v>1000</v>
      </c>
      <c r="I69" s="195">
        <f t="shared" si="11"/>
        <v>1000</v>
      </c>
    </row>
    <row r="70" spans="1:9" s="86" customFormat="1" ht="48" customHeight="1">
      <c r="A70" s="175" t="s">
        <v>157</v>
      </c>
      <c r="B70" s="181" t="s">
        <v>146</v>
      </c>
      <c r="C70" s="181" t="s">
        <v>138</v>
      </c>
      <c r="D70" s="172" t="s">
        <v>160</v>
      </c>
      <c r="E70" s="172" t="s">
        <v>158</v>
      </c>
      <c r="F70" s="172"/>
      <c r="G70" s="195">
        <f t="shared" si="11"/>
        <v>1000</v>
      </c>
      <c r="H70" s="195">
        <f t="shared" si="11"/>
        <v>1000</v>
      </c>
      <c r="I70" s="195">
        <f t="shared" si="11"/>
        <v>1000</v>
      </c>
    </row>
    <row r="71" spans="1:9" s="86" customFormat="1" ht="48" customHeight="1">
      <c r="A71" s="175" t="s">
        <v>101</v>
      </c>
      <c r="B71" s="181" t="s">
        <v>146</v>
      </c>
      <c r="C71" s="181" t="s">
        <v>138</v>
      </c>
      <c r="D71" s="172" t="s">
        <v>160</v>
      </c>
      <c r="E71" s="172" t="s">
        <v>158</v>
      </c>
      <c r="F71" s="172" t="s">
        <v>102</v>
      </c>
      <c r="G71" s="195">
        <v>1000</v>
      </c>
      <c r="H71" s="195">
        <v>1000</v>
      </c>
      <c r="I71" s="195">
        <v>1000</v>
      </c>
    </row>
    <row r="72" spans="1:9" s="86" customFormat="1" ht="38.25" customHeight="1">
      <c r="A72" s="127" t="s">
        <v>161</v>
      </c>
      <c r="B72" s="181" t="s">
        <v>146</v>
      </c>
      <c r="C72" s="181" t="s">
        <v>162</v>
      </c>
      <c r="D72" s="172"/>
      <c r="E72" s="172"/>
      <c r="F72" s="172"/>
      <c r="G72" s="195">
        <f>G73</f>
        <v>1000</v>
      </c>
      <c r="H72" s="195">
        <f aca="true" t="shared" si="12" ref="H72:I76">H73</f>
        <v>1000</v>
      </c>
      <c r="I72" s="195">
        <f t="shared" si="12"/>
        <v>1000</v>
      </c>
    </row>
    <row r="73" spans="1:9" s="86" customFormat="1" ht="101.25" customHeight="1">
      <c r="A73" s="191" t="s">
        <v>360</v>
      </c>
      <c r="B73" s="181" t="s">
        <v>146</v>
      </c>
      <c r="C73" s="181" t="s">
        <v>162</v>
      </c>
      <c r="D73" s="172" t="s">
        <v>127</v>
      </c>
      <c r="E73" s="172"/>
      <c r="F73" s="172"/>
      <c r="G73" s="195">
        <f>G74</f>
        <v>1000</v>
      </c>
      <c r="H73" s="195">
        <f t="shared" si="12"/>
        <v>1000</v>
      </c>
      <c r="I73" s="195">
        <f t="shared" si="12"/>
        <v>1000</v>
      </c>
    </row>
    <row r="74" spans="1:9" s="86" customFormat="1" ht="108.75" customHeight="1">
      <c r="A74" s="191" t="s">
        <v>362</v>
      </c>
      <c r="B74" s="181" t="s">
        <v>146</v>
      </c>
      <c r="C74" s="181" t="s">
        <v>162</v>
      </c>
      <c r="D74" s="172" t="s">
        <v>163</v>
      </c>
      <c r="E74" s="172"/>
      <c r="F74" s="172"/>
      <c r="G74" s="195">
        <f>G75</f>
        <v>1000</v>
      </c>
      <c r="H74" s="195">
        <f t="shared" si="12"/>
        <v>1000</v>
      </c>
      <c r="I74" s="195">
        <f t="shared" si="12"/>
        <v>1000</v>
      </c>
    </row>
    <row r="75" spans="1:9" s="86" customFormat="1" ht="56.25" customHeight="1">
      <c r="A75" s="191" t="s">
        <v>363</v>
      </c>
      <c r="B75" s="181" t="s">
        <v>146</v>
      </c>
      <c r="C75" s="181" t="s">
        <v>162</v>
      </c>
      <c r="D75" s="172" t="s">
        <v>164</v>
      </c>
      <c r="E75" s="172"/>
      <c r="F75" s="172"/>
      <c r="G75" s="195">
        <f>G76</f>
        <v>1000</v>
      </c>
      <c r="H75" s="195">
        <f t="shared" si="12"/>
        <v>1000</v>
      </c>
      <c r="I75" s="195">
        <f t="shared" si="12"/>
        <v>1000</v>
      </c>
    </row>
    <row r="76" spans="1:9" s="86" customFormat="1" ht="54.75" customHeight="1">
      <c r="A76" s="175" t="s">
        <v>165</v>
      </c>
      <c r="B76" s="181" t="s">
        <v>146</v>
      </c>
      <c r="C76" s="181" t="s">
        <v>162</v>
      </c>
      <c r="D76" s="172" t="s">
        <v>164</v>
      </c>
      <c r="E76" s="172" t="s">
        <v>166</v>
      </c>
      <c r="F76" s="172"/>
      <c r="G76" s="195">
        <f>G77</f>
        <v>1000</v>
      </c>
      <c r="H76" s="195">
        <f t="shared" si="12"/>
        <v>1000</v>
      </c>
      <c r="I76" s="195">
        <f t="shared" si="12"/>
        <v>1000</v>
      </c>
    </row>
    <row r="77" spans="1:9" s="86" customFormat="1" ht="47.25" customHeight="1">
      <c r="A77" s="175" t="s">
        <v>101</v>
      </c>
      <c r="B77" s="181" t="s">
        <v>146</v>
      </c>
      <c r="C77" s="181" t="s">
        <v>162</v>
      </c>
      <c r="D77" s="172" t="s">
        <v>164</v>
      </c>
      <c r="E77" s="172" t="s">
        <v>166</v>
      </c>
      <c r="F77" s="172" t="s">
        <v>102</v>
      </c>
      <c r="G77" s="195">
        <v>1000</v>
      </c>
      <c r="H77" s="195">
        <v>1000</v>
      </c>
      <c r="I77" s="195">
        <v>1000</v>
      </c>
    </row>
    <row r="78" spans="1:9" s="86" customFormat="1" ht="46.5" customHeight="1">
      <c r="A78" s="252" t="s">
        <v>167</v>
      </c>
      <c r="B78" s="249" t="s">
        <v>96</v>
      </c>
      <c r="C78" s="249"/>
      <c r="D78" s="243"/>
      <c r="E78" s="243"/>
      <c r="F78" s="249"/>
      <c r="G78" s="250">
        <f>G81+G87</f>
        <v>30000</v>
      </c>
      <c r="H78" s="250">
        <f>H79</f>
        <v>30000</v>
      </c>
      <c r="I78" s="250">
        <f>I79</f>
        <v>30000</v>
      </c>
    </row>
    <row r="79" spans="1:9" s="86" customFormat="1" ht="46.5" customHeight="1" hidden="1">
      <c r="A79" s="252"/>
      <c r="B79" s="249"/>
      <c r="C79" s="242"/>
      <c r="D79" s="243"/>
      <c r="E79" s="243"/>
      <c r="F79" s="249"/>
      <c r="G79" s="250"/>
      <c r="H79" s="250">
        <f>H80</f>
        <v>30000</v>
      </c>
      <c r="I79" s="250">
        <f>I80</f>
        <v>30000</v>
      </c>
    </row>
    <row r="80" spans="1:9" s="86" customFormat="1" ht="46.5" customHeight="1" hidden="1">
      <c r="A80" s="252"/>
      <c r="B80" s="249"/>
      <c r="C80" s="242"/>
      <c r="D80" s="243"/>
      <c r="E80" s="243"/>
      <c r="F80" s="249"/>
      <c r="G80" s="250"/>
      <c r="H80" s="255">
        <f>H87</f>
        <v>30000</v>
      </c>
      <c r="I80" s="255">
        <f>I87</f>
        <v>30000</v>
      </c>
    </row>
    <row r="81" spans="1:9" s="86" customFormat="1" ht="26.25" customHeight="1">
      <c r="A81" s="271" t="s">
        <v>295</v>
      </c>
      <c r="B81" s="249" t="s">
        <v>96</v>
      </c>
      <c r="C81" s="242" t="s">
        <v>138</v>
      </c>
      <c r="D81" s="243"/>
      <c r="E81" s="243"/>
      <c r="F81" s="249"/>
      <c r="G81" s="272">
        <v>0</v>
      </c>
      <c r="H81" s="256">
        <v>0</v>
      </c>
      <c r="I81" s="256">
        <v>0</v>
      </c>
    </row>
    <row r="82" spans="1:9" s="86" customFormat="1" ht="56.25" customHeight="1">
      <c r="A82" s="175" t="s">
        <v>369</v>
      </c>
      <c r="B82" s="172" t="s">
        <v>96</v>
      </c>
      <c r="C82" s="181" t="s">
        <v>138</v>
      </c>
      <c r="D82" s="177">
        <v>11</v>
      </c>
      <c r="E82" s="177"/>
      <c r="F82" s="172"/>
      <c r="G82" s="270">
        <v>0</v>
      </c>
      <c r="H82" s="220">
        <v>0</v>
      </c>
      <c r="I82" s="220">
        <v>0</v>
      </c>
    </row>
    <row r="83" spans="1:9" s="86" customFormat="1" ht="46.5" customHeight="1">
      <c r="A83" s="175" t="s">
        <v>370</v>
      </c>
      <c r="B83" s="172" t="s">
        <v>96</v>
      </c>
      <c r="C83" s="181" t="s">
        <v>138</v>
      </c>
      <c r="D83" s="223">
        <v>112</v>
      </c>
      <c r="E83" s="177"/>
      <c r="F83" s="172"/>
      <c r="G83" s="270">
        <v>0</v>
      </c>
      <c r="H83" s="220">
        <v>0</v>
      </c>
      <c r="I83" s="220">
        <v>0</v>
      </c>
    </row>
    <row r="84" spans="1:9" s="86" customFormat="1" ht="147" customHeight="1">
      <c r="A84" s="175" t="s">
        <v>320</v>
      </c>
      <c r="B84" s="172" t="s">
        <v>96</v>
      </c>
      <c r="C84" s="221" t="s">
        <v>138</v>
      </c>
      <c r="D84" s="273">
        <v>11201</v>
      </c>
      <c r="E84" s="218"/>
      <c r="F84" s="172"/>
      <c r="G84" s="270">
        <v>0</v>
      </c>
      <c r="H84" s="220">
        <v>0</v>
      </c>
      <c r="I84" s="220">
        <v>0</v>
      </c>
    </row>
    <row r="85" spans="1:9" s="86" customFormat="1" ht="46.5" customHeight="1">
      <c r="A85" s="175" t="s">
        <v>321</v>
      </c>
      <c r="B85" s="172" t="s">
        <v>96</v>
      </c>
      <c r="C85" s="221" t="s">
        <v>138</v>
      </c>
      <c r="D85" s="273">
        <v>11201</v>
      </c>
      <c r="E85" s="222" t="s">
        <v>323</v>
      </c>
      <c r="F85" s="172"/>
      <c r="G85" s="270">
        <v>0</v>
      </c>
      <c r="H85" s="220">
        <v>0</v>
      </c>
      <c r="I85" s="220">
        <v>0</v>
      </c>
    </row>
    <row r="86" spans="1:9" s="86" customFormat="1" ht="46.5" customHeight="1">
      <c r="A86" s="175" t="s">
        <v>101</v>
      </c>
      <c r="B86" s="172" t="s">
        <v>96</v>
      </c>
      <c r="C86" s="221" t="s">
        <v>138</v>
      </c>
      <c r="D86" s="273">
        <v>11201</v>
      </c>
      <c r="E86" s="222" t="s">
        <v>323</v>
      </c>
      <c r="F86" s="172" t="s">
        <v>102</v>
      </c>
      <c r="G86" s="270">
        <v>0</v>
      </c>
      <c r="H86" s="220">
        <v>0</v>
      </c>
      <c r="I86" s="220">
        <v>0</v>
      </c>
    </row>
    <row r="87" spans="1:9" s="86" customFormat="1" ht="33.75" customHeight="1">
      <c r="A87" s="241" t="s">
        <v>168</v>
      </c>
      <c r="B87" s="249" t="s">
        <v>96</v>
      </c>
      <c r="C87" s="249" t="s">
        <v>169</v>
      </c>
      <c r="D87" s="253"/>
      <c r="E87" s="249"/>
      <c r="F87" s="249"/>
      <c r="G87" s="250">
        <f aca="true" t="shared" si="13" ref="G87:I89">G88</f>
        <v>30000</v>
      </c>
      <c r="H87" s="254">
        <f t="shared" si="13"/>
        <v>30000</v>
      </c>
      <c r="I87" s="254">
        <f t="shared" si="13"/>
        <v>30000</v>
      </c>
    </row>
    <row r="88" spans="1:9" s="174" customFormat="1" ht="70.5" customHeight="1">
      <c r="A88" s="127" t="s">
        <v>364</v>
      </c>
      <c r="B88" s="172" t="s">
        <v>96</v>
      </c>
      <c r="C88" s="172" t="s">
        <v>169</v>
      </c>
      <c r="D88" s="172" t="s">
        <v>170</v>
      </c>
      <c r="E88" s="172"/>
      <c r="F88" s="172"/>
      <c r="G88" s="195">
        <f t="shared" si="13"/>
        <v>30000</v>
      </c>
      <c r="H88" s="195">
        <f t="shared" si="13"/>
        <v>30000</v>
      </c>
      <c r="I88" s="195">
        <f t="shared" si="13"/>
        <v>30000</v>
      </c>
    </row>
    <row r="89" spans="1:9" s="174" customFormat="1" ht="52.5" customHeight="1">
      <c r="A89" s="191" t="s">
        <v>365</v>
      </c>
      <c r="B89" s="172" t="s">
        <v>96</v>
      </c>
      <c r="C89" s="172" t="s">
        <v>169</v>
      </c>
      <c r="D89" s="177" t="s">
        <v>171</v>
      </c>
      <c r="E89" s="172"/>
      <c r="F89" s="172"/>
      <c r="G89" s="195">
        <f t="shared" si="13"/>
        <v>30000</v>
      </c>
      <c r="H89" s="195">
        <f t="shared" si="13"/>
        <v>30000</v>
      </c>
      <c r="I89" s="195">
        <f t="shared" si="13"/>
        <v>30000</v>
      </c>
    </row>
    <row r="90" spans="1:9" s="174" customFormat="1" ht="42" customHeight="1">
      <c r="A90" s="126" t="s">
        <v>172</v>
      </c>
      <c r="B90" s="172" t="s">
        <v>96</v>
      </c>
      <c r="C90" s="172" t="s">
        <v>169</v>
      </c>
      <c r="D90" s="177" t="s">
        <v>173</v>
      </c>
      <c r="E90" s="172"/>
      <c r="F90" s="172"/>
      <c r="G90" s="195">
        <f aca="true" t="shared" si="14" ref="G90:I91">G91</f>
        <v>30000</v>
      </c>
      <c r="H90" s="219">
        <f t="shared" si="14"/>
        <v>30000</v>
      </c>
      <c r="I90" s="219">
        <f t="shared" si="14"/>
        <v>30000</v>
      </c>
    </row>
    <row r="91" spans="1:9" s="174" customFormat="1" ht="29.25" customHeight="1">
      <c r="A91" s="127" t="s">
        <v>174</v>
      </c>
      <c r="B91" s="172" t="s">
        <v>96</v>
      </c>
      <c r="C91" s="172" t="s">
        <v>169</v>
      </c>
      <c r="D91" s="177" t="s">
        <v>173</v>
      </c>
      <c r="E91" s="177" t="s">
        <v>175</v>
      </c>
      <c r="F91" s="172"/>
      <c r="G91" s="270">
        <f t="shared" si="14"/>
        <v>30000</v>
      </c>
      <c r="H91" s="224">
        <f t="shared" si="14"/>
        <v>30000</v>
      </c>
      <c r="I91" s="224">
        <f t="shared" si="14"/>
        <v>30000</v>
      </c>
    </row>
    <row r="92" spans="1:9" s="174" customFormat="1" ht="42.75" customHeight="1">
      <c r="A92" s="175" t="s">
        <v>101</v>
      </c>
      <c r="B92" s="172" t="s">
        <v>96</v>
      </c>
      <c r="C92" s="172" t="s">
        <v>169</v>
      </c>
      <c r="D92" s="177" t="s">
        <v>173</v>
      </c>
      <c r="E92" s="177" t="s">
        <v>175</v>
      </c>
      <c r="F92" s="172" t="s">
        <v>102</v>
      </c>
      <c r="G92" s="270">
        <v>30000</v>
      </c>
      <c r="H92" s="224">
        <v>30000</v>
      </c>
      <c r="I92" s="224">
        <v>30000</v>
      </c>
    </row>
    <row r="93" spans="1:9" s="87" customFormat="1" ht="30.75" customHeight="1">
      <c r="A93" s="241" t="s">
        <v>176</v>
      </c>
      <c r="B93" s="249" t="s">
        <v>170</v>
      </c>
      <c r="C93" s="249"/>
      <c r="D93" s="243"/>
      <c r="E93" s="243"/>
      <c r="F93" s="249"/>
      <c r="G93" s="250">
        <f>G94</f>
        <v>446492</v>
      </c>
      <c r="H93" s="254">
        <f>H94+H109</f>
        <v>282643</v>
      </c>
      <c r="I93" s="254">
        <f>I94</f>
        <v>101219</v>
      </c>
    </row>
    <row r="94" spans="1:9" s="86" customFormat="1" ht="33" customHeight="1" thickBot="1">
      <c r="A94" s="241" t="s">
        <v>177</v>
      </c>
      <c r="B94" s="249" t="s">
        <v>170</v>
      </c>
      <c r="C94" s="249" t="s">
        <v>146</v>
      </c>
      <c r="D94" s="243"/>
      <c r="E94" s="243"/>
      <c r="F94" s="249"/>
      <c r="G94" s="250">
        <f>G95+G114</f>
        <v>446492</v>
      </c>
      <c r="H94" s="250">
        <f>H95</f>
        <v>282643</v>
      </c>
      <c r="I94" s="250">
        <f>I95</f>
        <v>101219</v>
      </c>
    </row>
    <row r="95" spans="1:9" s="91" customFormat="1" ht="75" customHeight="1" thickBot="1">
      <c r="A95" s="257" t="s">
        <v>371</v>
      </c>
      <c r="B95" s="172" t="s">
        <v>170</v>
      </c>
      <c r="C95" s="172" t="s">
        <v>146</v>
      </c>
      <c r="D95" s="172" t="s">
        <v>178</v>
      </c>
      <c r="E95" s="172"/>
      <c r="F95" s="172"/>
      <c r="G95" s="195">
        <f>G96</f>
        <v>446492</v>
      </c>
      <c r="H95" s="195">
        <f>H96</f>
        <v>282643</v>
      </c>
      <c r="I95" s="195">
        <f>I96</f>
        <v>101219</v>
      </c>
    </row>
    <row r="96" spans="1:9" s="174" customFormat="1" ht="55.5" customHeight="1" thickBot="1">
      <c r="A96" s="258" t="s">
        <v>372</v>
      </c>
      <c r="B96" s="171" t="s">
        <v>170</v>
      </c>
      <c r="C96" s="171" t="s">
        <v>146</v>
      </c>
      <c r="D96" s="172" t="s">
        <v>179</v>
      </c>
      <c r="E96" s="172"/>
      <c r="F96" s="171"/>
      <c r="G96" s="214">
        <f>G97+G100+G106+G103</f>
        <v>446492</v>
      </c>
      <c r="H96" s="195">
        <f>H97+H100+H106+H103</f>
        <v>282643</v>
      </c>
      <c r="I96" s="195">
        <f>I97+I100+I106+I103</f>
        <v>101219</v>
      </c>
    </row>
    <row r="97" spans="1:9" s="174" customFormat="1" ht="42.75" customHeight="1">
      <c r="A97" s="180" t="s">
        <v>373</v>
      </c>
      <c r="B97" s="171" t="s">
        <v>170</v>
      </c>
      <c r="C97" s="171" t="s">
        <v>146</v>
      </c>
      <c r="D97" s="172" t="s">
        <v>180</v>
      </c>
      <c r="E97" s="172"/>
      <c r="F97" s="171"/>
      <c r="G97" s="214">
        <f aca="true" t="shared" si="15" ref="G97:I98">G98</f>
        <v>394992</v>
      </c>
      <c r="H97" s="195">
        <f t="shared" si="15"/>
        <v>231143</v>
      </c>
      <c r="I97" s="195">
        <f t="shared" si="15"/>
        <v>49719</v>
      </c>
    </row>
    <row r="98" spans="1:9" s="173" customFormat="1" ht="28.5" customHeight="1">
      <c r="A98" s="180" t="s">
        <v>181</v>
      </c>
      <c r="B98" s="171" t="s">
        <v>170</v>
      </c>
      <c r="C98" s="171" t="s">
        <v>146</v>
      </c>
      <c r="D98" s="172" t="s">
        <v>180</v>
      </c>
      <c r="E98" s="172" t="s">
        <v>182</v>
      </c>
      <c r="F98" s="171"/>
      <c r="G98" s="214">
        <f t="shared" si="15"/>
        <v>394992</v>
      </c>
      <c r="H98" s="195">
        <f t="shared" si="15"/>
        <v>231143</v>
      </c>
      <c r="I98" s="195">
        <f t="shared" si="15"/>
        <v>49719</v>
      </c>
    </row>
    <row r="99" spans="1:9" s="173" customFormat="1" ht="43.5" customHeight="1">
      <c r="A99" s="180" t="s">
        <v>101</v>
      </c>
      <c r="B99" s="171" t="s">
        <v>170</v>
      </c>
      <c r="C99" s="171" t="s">
        <v>146</v>
      </c>
      <c r="D99" s="172" t="s">
        <v>180</v>
      </c>
      <c r="E99" s="172" t="s">
        <v>182</v>
      </c>
      <c r="F99" s="171" t="s">
        <v>102</v>
      </c>
      <c r="G99" s="214">
        <v>394992</v>
      </c>
      <c r="H99" s="195">
        <v>231143</v>
      </c>
      <c r="I99" s="195">
        <v>49719</v>
      </c>
    </row>
    <row r="100" spans="1:9" s="173" customFormat="1" ht="42" customHeight="1">
      <c r="A100" s="180" t="s">
        <v>374</v>
      </c>
      <c r="B100" s="171" t="s">
        <v>170</v>
      </c>
      <c r="C100" s="171" t="s">
        <v>146</v>
      </c>
      <c r="D100" s="182" t="s">
        <v>375</v>
      </c>
      <c r="E100" s="172"/>
      <c r="F100" s="171"/>
      <c r="G100" s="214">
        <f aca="true" t="shared" si="16" ref="G100:I101">G101</f>
        <v>50500</v>
      </c>
      <c r="H100" s="195">
        <f t="shared" si="16"/>
        <v>50500</v>
      </c>
      <c r="I100" s="195">
        <v>50500</v>
      </c>
    </row>
    <row r="101" spans="1:9" s="173" customFormat="1" ht="24.75" customHeight="1">
      <c r="A101" s="180" t="s">
        <v>181</v>
      </c>
      <c r="B101" s="171" t="s">
        <v>170</v>
      </c>
      <c r="C101" s="171" t="s">
        <v>146</v>
      </c>
      <c r="D101" s="182" t="s">
        <v>375</v>
      </c>
      <c r="E101" s="172" t="s">
        <v>182</v>
      </c>
      <c r="F101" s="171"/>
      <c r="G101" s="214">
        <f t="shared" si="16"/>
        <v>50500</v>
      </c>
      <c r="H101" s="214">
        <f t="shared" si="16"/>
        <v>50500</v>
      </c>
      <c r="I101" s="214">
        <f t="shared" si="16"/>
        <v>50500</v>
      </c>
    </row>
    <row r="102" spans="1:9" s="173" customFormat="1" ht="42.75" customHeight="1">
      <c r="A102" s="180" t="s">
        <v>101</v>
      </c>
      <c r="B102" s="171" t="s">
        <v>170</v>
      </c>
      <c r="C102" s="171" t="s">
        <v>146</v>
      </c>
      <c r="D102" s="182" t="s">
        <v>375</v>
      </c>
      <c r="E102" s="172" t="s">
        <v>182</v>
      </c>
      <c r="F102" s="171" t="s">
        <v>102</v>
      </c>
      <c r="G102" s="214">
        <v>50500</v>
      </c>
      <c r="H102" s="195">
        <v>50500</v>
      </c>
      <c r="I102" s="195">
        <v>50500</v>
      </c>
    </row>
    <row r="103" spans="1:9" s="173" customFormat="1" ht="42.75" customHeight="1">
      <c r="A103" s="180" t="s">
        <v>183</v>
      </c>
      <c r="B103" s="171" t="s">
        <v>170</v>
      </c>
      <c r="C103" s="171" t="s">
        <v>146</v>
      </c>
      <c r="D103" s="182" t="s">
        <v>184</v>
      </c>
      <c r="E103" s="172"/>
      <c r="F103" s="171"/>
      <c r="G103" s="214">
        <f aca="true" t="shared" si="17" ref="G103:I104">G104</f>
        <v>1000</v>
      </c>
      <c r="H103" s="214">
        <f t="shared" si="17"/>
        <v>1000</v>
      </c>
      <c r="I103" s="214">
        <f t="shared" si="17"/>
        <v>1000</v>
      </c>
    </row>
    <row r="104" spans="1:9" s="173" customFormat="1" ht="42.75" customHeight="1">
      <c r="A104" s="180" t="s">
        <v>181</v>
      </c>
      <c r="B104" s="171" t="s">
        <v>170</v>
      </c>
      <c r="C104" s="171" t="s">
        <v>146</v>
      </c>
      <c r="D104" s="182" t="s">
        <v>184</v>
      </c>
      <c r="E104" s="172" t="s">
        <v>182</v>
      </c>
      <c r="F104" s="171"/>
      <c r="G104" s="214">
        <f t="shared" si="17"/>
        <v>1000</v>
      </c>
      <c r="H104" s="195">
        <f t="shared" si="17"/>
        <v>1000</v>
      </c>
      <c r="I104" s="195">
        <f t="shared" si="17"/>
        <v>1000</v>
      </c>
    </row>
    <row r="105" spans="1:9" s="173" customFormat="1" ht="42.75" customHeight="1">
      <c r="A105" s="180" t="s">
        <v>101</v>
      </c>
      <c r="B105" s="171" t="s">
        <v>170</v>
      </c>
      <c r="C105" s="171" t="s">
        <v>146</v>
      </c>
      <c r="D105" s="182" t="s">
        <v>184</v>
      </c>
      <c r="E105" s="172" t="s">
        <v>182</v>
      </c>
      <c r="F105" s="171" t="s">
        <v>102</v>
      </c>
      <c r="G105" s="214">
        <v>1000</v>
      </c>
      <c r="H105" s="195">
        <v>1000</v>
      </c>
      <c r="I105" s="195">
        <v>1000</v>
      </c>
    </row>
    <row r="106" spans="1:9" s="173" customFormat="1" ht="48" customHeight="1">
      <c r="A106" s="180" t="s">
        <v>185</v>
      </c>
      <c r="B106" s="171" t="s">
        <v>170</v>
      </c>
      <c r="C106" s="171" t="s">
        <v>146</v>
      </c>
      <c r="D106" s="172" t="s">
        <v>186</v>
      </c>
      <c r="E106" s="172" t="s">
        <v>187</v>
      </c>
      <c r="F106" s="171"/>
      <c r="G106" s="214">
        <f aca="true" t="shared" si="18" ref="G106:I107">G107</f>
        <v>0</v>
      </c>
      <c r="H106" s="195">
        <f t="shared" si="18"/>
        <v>0</v>
      </c>
      <c r="I106" s="195">
        <f t="shared" si="18"/>
        <v>0</v>
      </c>
    </row>
    <row r="107" spans="1:9" s="173" customFormat="1" ht="40.5" customHeight="1">
      <c r="A107" s="32" t="s">
        <v>188</v>
      </c>
      <c r="B107" s="171" t="s">
        <v>170</v>
      </c>
      <c r="C107" s="171" t="s">
        <v>146</v>
      </c>
      <c r="D107" s="172" t="s">
        <v>186</v>
      </c>
      <c r="E107" s="172" t="s">
        <v>187</v>
      </c>
      <c r="F107" s="171"/>
      <c r="G107" s="214">
        <f t="shared" si="18"/>
        <v>0</v>
      </c>
      <c r="H107" s="195">
        <f t="shared" si="18"/>
        <v>0</v>
      </c>
      <c r="I107" s="195">
        <f t="shared" si="18"/>
        <v>0</v>
      </c>
    </row>
    <row r="108" spans="1:9" s="173" customFormat="1" ht="42" customHeight="1">
      <c r="A108" s="180" t="s">
        <v>101</v>
      </c>
      <c r="B108" s="171" t="s">
        <v>170</v>
      </c>
      <c r="C108" s="171" t="s">
        <v>146</v>
      </c>
      <c r="D108" s="172" t="s">
        <v>186</v>
      </c>
      <c r="E108" s="172" t="s">
        <v>187</v>
      </c>
      <c r="F108" s="171" t="s">
        <v>102</v>
      </c>
      <c r="G108" s="214">
        <v>0</v>
      </c>
      <c r="H108" s="214">
        <v>0</v>
      </c>
      <c r="I108" s="214">
        <v>0</v>
      </c>
    </row>
    <row r="109" spans="1:9" s="173" customFormat="1" ht="54" customHeight="1" hidden="1">
      <c r="A109" s="180" t="s">
        <v>189</v>
      </c>
      <c r="B109" s="171" t="s">
        <v>170</v>
      </c>
      <c r="C109" s="171" t="s">
        <v>146</v>
      </c>
      <c r="D109" s="172" t="s">
        <v>190</v>
      </c>
      <c r="E109" s="172"/>
      <c r="F109" s="171"/>
      <c r="G109" s="214">
        <f>G110</f>
        <v>0</v>
      </c>
      <c r="H109" s="214">
        <f>H110</f>
        <v>0</v>
      </c>
      <c r="I109" s="214">
        <v>0</v>
      </c>
    </row>
    <row r="110" spans="1:9" s="173" customFormat="1" ht="44.25" customHeight="1" hidden="1">
      <c r="A110" s="180" t="s">
        <v>191</v>
      </c>
      <c r="B110" s="171" t="s">
        <v>170</v>
      </c>
      <c r="C110" s="171" t="s">
        <v>146</v>
      </c>
      <c r="D110" s="172" t="s">
        <v>192</v>
      </c>
      <c r="E110" s="172"/>
      <c r="F110" s="171"/>
      <c r="G110" s="214">
        <f>G111</f>
        <v>0</v>
      </c>
      <c r="H110" s="214">
        <f>H111</f>
        <v>0</v>
      </c>
      <c r="I110" s="214">
        <v>0</v>
      </c>
    </row>
    <row r="111" spans="1:9" s="173" customFormat="1" ht="50.25" customHeight="1" hidden="1">
      <c r="A111" s="180" t="s">
        <v>193</v>
      </c>
      <c r="B111" s="171" t="s">
        <v>170</v>
      </c>
      <c r="C111" s="171" t="s">
        <v>146</v>
      </c>
      <c r="D111" s="172" t="s">
        <v>194</v>
      </c>
      <c r="E111" s="172"/>
      <c r="F111" s="171"/>
      <c r="G111" s="214">
        <f>G112</f>
        <v>0</v>
      </c>
      <c r="H111" s="214">
        <f>H113</f>
        <v>0</v>
      </c>
      <c r="I111" s="214">
        <v>0</v>
      </c>
    </row>
    <row r="112" spans="1:9" s="173" customFormat="1" ht="48.75" customHeight="1" hidden="1">
      <c r="A112" s="180" t="s">
        <v>195</v>
      </c>
      <c r="B112" s="171" t="s">
        <v>170</v>
      </c>
      <c r="C112" s="171" t="s">
        <v>146</v>
      </c>
      <c r="D112" s="172" t="s">
        <v>194</v>
      </c>
      <c r="E112" s="92" t="s">
        <v>196</v>
      </c>
      <c r="F112" s="171"/>
      <c r="G112" s="214">
        <f>G113</f>
        <v>0</v>
      </c>
      <c r="H112" s="214">
        <f>H113</f>
        <v>0</v>
      </c>
      <c r="I112" s="214">
        <v>0</v>
      </c>
    </row>
    <row r="113" spans="1:9" s="173" customFormat="1" ht="42.75" customHeight="1" hidden="1">
      <c r="A113" s="183" t="s">
        <v>197</v>
      </c>
      <c r="B113" s="184" t="s">
        <v>170</v>
      </c>
      <c r="C113" s="184" t="s">
        <v>146</v>
      </c>
      <c r="D113" s="185" t="s">
        <v>194</v>
      </c>
      <c r="E113" s="92" t="s">
        <v>196</v>
      </c>
      <c r="F113" s="184" t="s">
        <v>102</v>
      </c>
      <c r="G113" s="216">
        <v>0</v>
      </c>
      <c r="H113" s="216">
        <v>0</v>
      </c>
      <c r="I113" s="216">
        <v>0</v>
      </c>
    </row>
    <row r="114" spans="1:9" s="173" customFormat="1" ht="40.5" customHeight="1" hidden="1">
      <c r="A114" s="180"/>
      <c r="B114" s="171"/>
      <c r="C114" s="171"/>
      <c r="D114" s="180"/>
      <c r="E114" s="180"/>
      <c r="F114" s="171"/>
      <c r="G114" s="274">
        <f>G117</f>
        <v>0</v>
      </c>
      <c r="H114" s="225">
        <v>0</v>
      </c>
      <c r="I114" s="225">
        <v>0</v>
      </c>
    </row>
    <row r="115" spans="1:9" s="173" customFormat="1" ht="54" customHeight="1" hidden="1">
      <c r="A115" s="180"/>
      <c r="B115" s="171"/>
      <c r="C115" s="171"/>
      <c r="D115" s="180"/>
      <c r="E115" s="180"/>
      <c r="F115" s="171"/>
      <c r="G115" s="274">
        <f>G116</f>
        <v>0</v>
      </c>
      <c r="H115" s="225">
        <v>0</v>
      </c>
      <c r="I115" s="225">
        <v>0</v>
      </c>
    </row>
    <row r="116" spans="1:9" s="173" customFormat="1" ht="40.5" customHeight="1" hidden="1">
      <c r="A116" s="180"/>
      <c r="B116" s="171"/>
      <c r="C116" s="171"/>
      <c r="D116" s="180"/>
      <c r="E116" s="180"/>
      <c r="F116" s="171"/>
      <c r="G116" s="274">
        <f>G117</f>
        <v>0</v>
      </c>
      <c r="H116" s="225">
        <v>0</v>
      </c>
      <c r="I116" s="225">
        <v>0</v>
      </c>
    </row>
    <row r="117" spans="1:9" s="173" customFormat="1" ht="24" customHeight="1" hidden="1">
      <c r="A117" s="180"/>
      <c r="B117" s="171"/>
      <c r="C117" s="171"/>
      <c r="D117" s="180"/>
      <c r="E117" s="180"/>
      <c r="F117" s="171"/>
      <c r="G117" s="274">
        <f>G118</f>
        <v>0</v>
      </c>
      <c r="H117" s="225">
        <v>0</v>
      </c>
      <c r="I117" s="225">
        <v>0</v>
      </c>
    </row>
    <row r="118" spans="1:9" s="173" customFormat="1" ht="42.75" customHeight="1" hidden="1">
      <c r="A118" s="180"/>
      <c r="B118" s="171"/>
      <c r="C118" s="171"/>
      <c r="D118" s="180"/>
      <c r="E118" s="180"/>
      <c r="F118" s="171"/>
      <c r="G118" s="274"/>
      <c r="H118" s="225">
        <v>0</v>
      </c>
      <c r="I118" s="225">
        <v>0</v>
      </c>
    </row>
    <row r="119" spans="1:9" s="173" customFormat="1" ht="27.75" customHeight="1">
      <c r="A119" s="259" t="s">
        <v>198</v>
      </c>
      <c r="B119" s="260" t="s">
        <v>199</v>
      </c>
      <c r="C119" s="260"/>
      <c r="D119" s="253"/>
      <c r="E119" s="260"/>
      <c r="F119" s="260"/>
      <c r="G119" s="254">
        <f aca="true" t="shared" si="19" ref="G119:G124">G120</f>
        <v>2000</v>
      </c>
      <c r="H119" s="254">
        <f aca="true" t="shared" si="20" ref="H119:I124">H120</f>
        <v>2000</v>
      </c>
      <c r="I119" s="254">
        <f t="shared" si="20"/>
        <v>2000</v>
      </c>
    </row>
    <row r="120" spans="1:9" s="173" customFormat="1" ht="29.25" customHeight="1">
      <c r="A120" s="241" t="s">
        <v>200</v>
      </c>
      <c r="B120" s="249" t="s">
        <v>199</v>
      </c>
      <c r="C120" s="249" t="s">
        <v>199</v>
      </c>
      <c r="D120" s="243"/>
      <c r="E120" s="249"/>
      <c r="F120" s="249"/>
      <c r="G120" s="250">
        <f t="shared" si="19"/>
        <v>2000</v>
      </c>
      <c r="H120" s="250">
        <f t="shared" si="20"/>
        <v>2000</v>
      </c>
      <c r="I120" s="250">
        <f t="shared" si="20"/>
        <v>2000</v>
      </c>
    </row>
    <row r="121" spans="1:9" s="173" customFormat="1" ht="81" customHeight="1">
      <c r="A121" s="191" t="s">
        <v>366</v>
      </c>
      <c r="B121" s="172" t="s">
        <v>199</v>
      </c>
      <c r="C121" s="172" t="s">
        <v>199</v>
      </c>
      <c r="D121" s="172" t="s">
        <v>201</v>
      </c>
      <c r="E121" s="172"/>
      <c r="F121" s="172"/>
      <c r="G121" s="195">
        <f t="shared" si="19"/>
        <v>2000</v>
      </c>
      <c r="H121" s="195">
        <f t="shared" si="20"/>
        <v>2000</v>
      </c>
      <c r="I121" s="195">
        <f t="shared" si="20"/>
        <v>2000</v>
      </c>
    </row>
    <row r="122" spans="1:9" s="173" customFormat="1" ht="32.25" customHeight="1">
      <c r="A122" s="192" t="s">
        <v>202</v>
      </c>
      <c r="B122" s="172" t="s">
        <v>199</v>
      </c>
      <c r="C122" s="172" t="s">
        <v>199</v>
      </c>
      <c r="D122" s="177" t="s">
        <v>203</v>
      </c>
      <c r="E122" s="172"/>
      <c r="F122" s="172"/>
      <c r="G122" s="195">
        <f t="shared" si="19"/>
        <v>2000</v>
      </c>
      <c r="H122" s="195">
        <f t="shared" si="20"/>
        <v>2000</v>
      </c>
      <c r="I122" s="195">
        <f t="shared" si="20"/>
        <v>2000</v>
      </c>
    </row>
    <row r="123" spans="1:9" s="173" customFormat="1" ht="39" customHeight="1">
      <c r="A123" s="192" t="s">
        <v>204</v>
      </c>
      <c r="B123" s="172" t="s">
        <v>199</v>
      </c>
      <c r="C123" s="172" t="s">
        <v>199</v>
      </c>
      <c r="D123" s="177" t="s">
        <v>205</v>
      </c>
      <c r="E123" s="172"/>
      <c r="F123" s="172"/>
      <c r="G123" s="195">
        <f t="shared" si="19"/>
        <v>2000</v>
      </c>
      <c r="H123" s="195">
        <f t="shared" si="20"/>
        <v>2000</v>
      </c>
      <c r="I123" s="195">
        <f t="shared" si="20"/>
        <v>2000</v>
      </c>
    </row>
    <row r="124" spans="1:9" s="173" customFormat="1" ht="33.75" customHeight="1">
      <c r="A124" s="175" t="s">
        <v>206</v>
      </c>
      <c r="B124" s="172" t="s">
        <v>199</v>
      </c>
      <c r="C124" s="172" t="s">
        <v>199</v>
      </c>
      <c r="D124" s="177" t="s">
        <v>207</v>
      </c>
      <c r="E124" s="172" t="s">
        <v>208</v>
      </c>
      <c r="F124" s="172"/>
      <c r="G124" s="195">
        <f t="shared" si="19"/>
        <v>2000</v>
      </c>
      <c r="H124" s="195">
        <f t="shared" si="20"/>
        <v>2000</v>
      </c>
      <c r="I124" s="195">
        <f t="shared" si="20"/>
        <v>2000</v>
      </c>
    </row>
    <row r="125" spans="1:9" s="173" customFormat="1" ht="45" customHeight="1">
      <c r="A125" s="175" t="s">
        <v>101</v>
      </c>
      <c r="B125" s="172" t="s">
        <v>199</v>
      </c>
      <c r="C125" s="172" t="s">
        <v>199</v>
      </c>
      <c r="D125" s="177" t="s">
        <v>207</v>
      </c>
      <c r="E125" s="172" t="s">
        <v>208</v>
      </c>
      <c r="F125" s="172" t="s">
        <v>102</v>
      </c>
      <c r="G125" s="195">
        <v>2000</v>
      </c>
      <c r="H125" s="195">
        <v>2000</v>
      </c>
      <c r="I125" s="195">
        <v>2000</v>
      </c>
    </row>
    <row r="126" spans="1:9" s="173" customFormat="1" ht="23.25" customHeight="1">
      <c r="A126" s="124" t="s">
        <v>303</v>
      </c>
      <c r="B126" s="249" t="s">
        <v>162</v>
      </c>
      <c r="C126" s="249"/>
      <c r="D126" s="249"/>
      <c r="E126" s="249"/>
      <c r="F126" s="249"/>
      <c r="G126" s="250">
        <f>G127</f>
        <v>258000</v>
      </c>
      <c r="H126" s="250">
        <f aca="true" t="shared" si="21" ref="H126:I129">H127</f>
        <v>0</v>
      </c>
      <c r="I126" s="250">
        <f t="shared" si="21"/>
        <v>0</v>
      </c>
    </row>
    <row r="127" spans="1:9" s="173" customFormat="1" ht="24" customHeight="1">
      <c r="A127" s="261" t="s">
        <v>304</v>
      </c>
      <c r="B127" s="249" t="s">
        <v>162</v>
      </c>
      <c r="C127" s="249" t="s">
        <v>84</v>
      </c>
      <c r="D127" s="262"/>
      <c r="E127" s="249"/>
      <c r="F127" s="249"/>
      <c r="G127" s="250">
        <f>G128</f>
        <v>258000</v>
      </c>
      <c r="H127" s="250">
        <f t="shared" si="21"/>
        <v>0</v>
      </c>
      <c r="I127" s="250">
        <f t="shared" si="21"/>
        <v>0</v>
      </c>
    </row>
    <row r="128" spans="1:9" s="173" customFormat="1" ht="19.5" customHeight="1">
      <c r="A128" s="180" t="s">
        <v>305</v>
      </c>
      <c r="B128" s="172" t="s">
        <v>162</v>
      </c>
      <c r="C128" s="172" t="s">
        <v>84</v>
      </c>
      <c r="D128" s="31" t="s">
        <v>116</v>
      </c>
      <c r="E128" s="172"/>
      <c r="F128" s="172"/>
      <c r="G128" s="195">
        <f>G129</f>
        <v>258000</v>
      </c>
      <c r="H128" s="195">
        <f t="shared" si="21"/>
        <v>0</v>
      </c>
      <c r="I128" s="195">
        <f t="shared" si="21"/>
        <v>0</v>
      </c>
    </row>
    <row r="129" spans="1:9" s="173" customFormat="1" ht="24" customHeight="1">
      <c r="A129" s="180" t="s">
        <v>260</v>
      </c>
      <c r="B129" s="172" t="s">
        <v>162</v>
      </c>
      <c r="C129" s="172" t="s">
        <v>84</v>
      </c>
      <c r="D129" s="31" t="s">
        <v>306</v>
      </c>
      <c r="E129" s="172"/>
      <c r="F129" s="172"/>
      <c r="G129" s="195">
        <f>G130</f>
        <v>258000</v>
      </c>
      <c r="H129" s="195">
        <f t="shared" si="21"/>
        <v>0</v>
      </c>
      <c r="I129" s="195">
        <f t="shared" si="21"/>
        <v>0</v>
      </c>
    </row>
    <row r="130" spans="1:9" s="173" customFormat="1" ht="23.25" customHeight="1">
      <c r="A130" s="180" t="s">
        <v>307</v>
      </c>
      <c r="B130" s="172" t="s">
        <v>162</v>
      </c>
      <c r="C130" s="172" t="s">
        <v>84</v>
      </c>
      <c r="D130" s="197" t="s">
        <v>135</v>
      </c>
      <c r="E130" s="196" t="s">
        <v>308</v>
      </c>
      <c r="F130" s="172"/>
      <c r="G130" s="195">
        <f>G131</f>
        <v>258000</v>
      </c>
      <c r="H130" s="195">
        <f>H131</f>
        <v>0</v>
      </c>
      <c r="I130" s="195">
        <f>I131</f>
        <v>0</v>
      </c>
    </row>
    <row r="131" spans="1:9" s="173" customFormat="1" ht="24" customHeight="1">
      <c r="A131" s="180" t="s">
        <v>310</v>
      </c>
      <c r="B131" s="172" t="s">
        <v>162</v>
      </c>
      <c r="C131" s="172" t="s">
        <v>84</v>
      </c>
      <c r="D131" s="197" t="s">
        <v>135</v>
      </c>
      <c r="E131" s="196" t="s">
        <v>308</v>
      </c>
      <c r="F131" s="172" t="s">
        <v>309</v>
      </c>
      <c r="G131" s="195">
        <v>258000</v>
      </c>
      <c r="H131" s="195">
        <v>0</v>
      </c>
      <c r="I131" s="195">
        <v>0</v>
      </c>
    </row>
    <row r="132" spans="1:9" s="173" customFormat="1" ht="35.25" customHeight="1">
      <c r="A132" s="241" t="s">
        <v>211</v>
      </c>
      <c r="B132" s="243">
        <v>11</v>
      </c>
      <c r="C132" s="249"/>
      <c r="D132" s="249"/>
      <c r="E132" s="249"/>
      <c r="F132" s="249"/>
      <c r="G132" s="250">
        <f aca="true" t="shared" si="22" ref="G132:G137">G133</f>
        <v>5000</v>
      </c>
      <c r="H132" s="250">
        <f aca="true" t="shared" si="23" ref="H132:I137">H133</f>
        <v>5000</v>
      </c>
      <c r="I132" s="250">
        <f t="shared" si="23"/>
        <v>5000</v>
      </c>
    </row>
    <row r="133" spans="1:9" s="173" customFormat="1" ht="25.5" customHeight="1">
      <c r="A133" s="252" t="s">
        <v>212</v>
      </c>
      <c r="B133" s="249" t="s">
        <v>213</v>
      </c>
      <c r="C133" s="249" t="s">
        <v>84</v>
      </c>
      <c r="D133" s="249"/>
      <c r="E133" s="249"/>
      <c r="F133" s="249"/>
      <c r="G133" s="250">
        <f t="shared" si="22"/>
        <v>5000</v>
      </c>
      <c r="H133" s="250">
        <f t="shared" si="23"/>
        <v>5000</v>
      </c>
      <c r="I133" s="250">
        <f t="shared" si="23"/>
        <v>5000</v>
      </c>
    </row>
    <row r="134" spans="1:9" s="173" customFormat="1" ht="80.25" customHeight="1">
      <c r="A134" s="127" t="s">
        <v>367</v>
      </c>
      <c r="B134" s="172" t="s">
        <v>213</v>
      </c>
      <c r="C134" s="172" t="s">
        <v>84</v>
      </c>
      <c r="D134" s="172" t="s">
        <v>209</v>
      </c>
      <c r="E134" s="172"/>
      <c r="F134" s="172"/>
      <c r="G134" s="195">
        <f t="shared" si="22"/>
        <v>5000</v>
      </c>
      <c r="H134" s="195">
        <f t="shared" si="23"/>
        <v>5000</v>
      </c>
      <c r="I134" s="195">
        <f t="shared" si="23"/>
        <v>5000</v>
      </c>
    </row>
    <row r="135" spans="1:9" s="86" customFormat="1" ht="68.25" customHeight="1">
      <c r="A135" s="191" t="s">
        <v>368</v>
      </c>
      <c r="B135" s="172" t="s">
        <v>213</v>
      </c>
      <c r="C135" s="172" t="s">
        <v>84</v>
      </c>
      <c r="D135" s="172" t="s">
        <v>219</v>
      </c>
      <c r="E135" s="172"/>
      <c r="F135" s="172"/>
      <c r="G135" s="195">
        <f t="shared" si="22"/>
        <v>5000</v>
      </c>
      <c r="H135" s="195">
        <f t="shared" si="23"/>
        <v>5000</v>
      </c>
      <c r="I135" s="195">
        <f t="shared" si="23"/>
        <v>5000</v>
      </c>
    </row>
    <row r="136" spans="1:9" s="86" customFormat="1" ht="33.75" customHeight="1">
      <c r="A136" s="126" t="s">
        <v>214</v>
      </c>
      <c r="B136" s="172" t="s">
        <v>213</v>
      </c>
      <c r="C136" s="172" t="s">
        <v>84</v>
      </c>
      <c r="D136" s="172" t="s">
        <v>299</v>
      </c>
      <c r="E136" s="172"/>
      <c r="F136" s="172"/>
      <c r="G136" s="195">
        <f t="shared" si="22"/>
        <v>5000</v>
      </c>
      <c r="H136" s="195">
        <f t="shared" si="23"/>
        <v>5000</v>
      </c>
      <c r="I136" s="195">
        <f t="shared" si="23"/>
        <v>5000</v>
      </c>
    </row>
    <row r="137" spans="1:9" s="86" customFormat="1" ht="60" customHeight="1">
      <c r="A137" s="126" t="s">
        <v>215</v>
      </c>
      <c r="B137" s="172" t="s">
        <v>213</v>
      </c>
      <c r="C137" s="172" t="s">
        <v>84</v>
      </c>
      <c r="D137" s="172" t="s">
        <v>235</v>
      </c>
      <c r="E137" s="172" t="s">
        <v>216</v>
      </c>
      <c r="F137" s="172"/>
      <c r="G137" s="195">
        <f t="shared" si="22"/>
        <v>5000</v>
      </c>
      <c r="H137" s="195">
        <f t="shared" si="23"/>
        <v>5000</v>
      </c>
      <c r="I137" s="195">
        <f t="shared" si="23"/>
        <v>5000</v>
      </c>
    </row>
    <row r="138" spans="1:9" s="86" customFormat="1" ht="44.25" customHeight="1">
      <c r="A138" s="127" t="s">
        <v>101</v>
      </c>
      <c r="B138" s="177">
        <v>11</v>
      </c>
      <c r="C138" s="172" t="s">
        <v>84</v>
      </c>
      <c r="D138" s="172" t="s">
        <v>235</v>
      </c>
      <c r="E138" s="172" t="s">
        <v>216</v>
      </c>
      <c r="F138" s="172" t="s">
        <v>102</v>
      </c>
      <c r="G138" s="195">
        <v>5000</v>
      </c>
      <c r="H138" s="195">
        <v>5000</v>
      </c>
      <c r="I138" s="195">
        <v>5000</v>
      </c>
    </row>
    <row r="139" spans="1:8" s="86" customFormat="1" ht="49.5" customHeight="1">
      <c r="A139" s="72"/>
      <c r="B139" s="93"/>
      <c r="C139" s="94"/>
      <c r="D139" s="95"/>
      <c r="E139" s="96"/>
      <c r="F139" s="93"/>
      <c r="G139" s="97"/>
      <c r="H139" s="85"/>
    </row>
    <row r="140" spans="1:8" s="86" customFormat="1" ht="69.75" customHeight="1">
      <c r="A140" s="72"/>
      <c r="B140" s="93"/>
      <c r="C140" s="94"/>
      <c r="D140" s="95"/>
      <c r="E140" s="96"/>
      <c r="F140" s="93"/>
      <c r="G140" s="97"/>
      <c r="H140" s="85"/>
    </row>
    <row r="141" spans="1:9" s="82" customFormat="1" ht="69" customHeight="1">
      <c r="A141" s="72"/>
      <c r="B141" s="93"/>
      <c r="C141" s="94"/>
      <c r="D141" s="95"/>
      <c r="E141" s="96"/>
      <c r="F141" s="93"/>
      <c r="G141" s="97"/>
      <c r="H141" s="83"/>
      <c r="I141" s="81"/>
    </row>
    <row r="142" spans="1:9" s="82" customFormat="1" ht="18">
      <c r="A142" s="72"/>
      <c r="B142" s="93"/>
      <c r="C142" s="94"/>
      <c r="D142" s="95"/>
      <c r="E142" s="96"/>
      <c r="F142" s="93"/>
      <c r="G142" s="97"/>
      <c r="H142" s="83"/>
      <c r="I142" s="81"/>
    </row>
    <row r="143" spans="1:9" s="82" customFormat="1" ht="18">
      <c r="A143" s="72"/>
      <c r="B143" s="93"/>
      <c r="C143" s="94"/>
      <c r="D143" s="95"/>
      <c r="E143" s="96"/>
      <c r="F143" s="93"/>
      <c r="G143" s="97"/>
      <c r="H143" s="83"/>
      <c r="I143" s="81"/>
    </row>
    <row r="144" spans="1:9" s="82" customFormat="1" ht="18">
      <c r="A144" s="72"/>
      <c r="B144" s="93"/>
      <c r="C144" s="94"/>
      <c r="D144" s="95"/>
      <c r="E144" s="96"/>
      <c r="F144" s="93"/>
      <c r="G144" s="97"/>
      <c r="H144" s="83"/>
      <c r="I144" s="81"/>
    </row>
    <row r="145" spans="1:9" s="82" customFormat="1" ht="18">
      <c r="A145" s="72"/>
      <c r="B145" s="93"/>
      <c r="C145" s="94"/>
      <c r="D145" s="95"/>
      <c r="E145" s="96"/>
      <c r="F145" s="93"/>
      <c r="G145" s="97"/>
      <c r="H145" s="83"/>
      <c r="I145" s="81"/>
    </row>
    <row r="146" spans="1:9" s="82" customFormat="1" ht="18">
      <c r="A146" s="72"/>
      <c r="B146" s="93"/>
      <c r="C146" s="94"/>
      <c r="D146" s="95"/>
      <c r="E146" s="96"/>
      <c r="F146" s="93"/>
      <c r="G146" s="97"/>
      <c r="H146" s="83"/>
      <c r="I146" s="81"/>
    </row>
    <row r="147" spans="1:9" s="82" customFormat="1" ht="18">
      <c r="A147" s="72"/>
      <c r="B147" s="93"/>
      <c r="C147" s="94"/>
      <c r="D147" s="95"/>
      <c r="E147" s="96"/>
      <c r="F147" s="93"/>
      <c r="G147" s="97"/>
      <c r="H147" s="83"/>
      <c r="I147" s="81"/>
    </row>
    <row r="148" spans="1:9" s="82" customFormat="1" ht="18">
      <c r="A148" s="72"/>
      <c r="B148" s="93"/>
      <c r="C148" s="94"/>
      <c r="D148" s="95"/>
      <c r="E148" s="96"/>
      <c r="F148" s="93"/>
      <c r="G148" s="97"/>
      <c r="H148" s="83"/>
      <c r="I148" s="81"/>
    </row>
    <row r="149" spans="1:9" s="82" customFormat="1" ht="18">
      <c r="A149" s="72"/>
      <c r="B149" s="93"/>
      <c r="C149" s="94"/>
      <c r="D149" s="95"/>
      <c r="E149" s="96"/>
      <c r="F149" s="93"/>
      <c r="G149" s="97"/>
      <c r="H149" s="83"/>
      <c r="I149" s="81"/>
    </row>
    <row r="150" spans="1:9" s="82" customFormat="1" ht="18">
      <c r="A150" s="72"/>
      <c r="B150" s="93"/>
      <c r="C150" s="94"/>
      <c r="D150" s="95"/>
      <c r="E150" s="96"/>
      <c r="F150" s="93"/>
      <c r="G150" s="97"/>
      <c r="H150" s="83"/>
      <c r="I150" s="81"/>
    </row>
    <row r="151" spans="1:9" s="82" customFormat="1" ht="18">
      <c r="A151" s="72"/>
      <c r="B151" s="93"/>
      <c r="C151" s="94"/>
      <c r="D151" s="95"/>
      <c r="E151" s="96"/>
      <c r="F151" s="93"/>
      <c r="G151" s="97"/>
      <c r="H151" s="83"/>
      <c r="I151" s="81"/>
    </row>
    <row r="152" spans="1:9" s="82" customFormat="1" ht="18">
      <c r="A152" s="72"/>
      <c r="B152" s="93"/>
      <c r="C152" s="94"/>
      <c r="D152" s="95"/>
      <c r="E152" s="96"/>
      <c r="F152" s="93"/>
      <c r="G152" s="97"/>
      <c r="H152" s="83"/>
      <c r="I152" s="81"/>
    </row>
    <row r="153" spans="1:9" s="82" customFormat="1" ht="18">
      <c r="A153" s="72"/>
      <c r="B153" s="93"/>
      <c r="C153" s="94"/>
      <c r="D153" s="95"/>
      <c r="E153" s="96"/>
      <c r="F153" s="93"/>
      <c r="G153" s="97"/>
      <c r="H153" s="83"/>
      <c r="I153" s="81"/>
    </row>
    <row r="154" spans="1:9" s="82" customFormat="1" ht="18">
      <c r="A154" s="72"/>
      <c r="B154" s="93"/>
      <c r="C154" s="94"/>
      <c r="D154" s="95"/>
      <c r="E154" s="96"/>
      <c r="F154" s="93"/>
      <c r="G154" s="97"/>
      <c r="H154" s="83"/>
      <c r="I154" s="81"/>
    </row>
    <row r="155" spans="1:9" s="82" customFormat="1" ht="18">
      <c r="A155" s="72"/>
      <c r="B155" s="93"/>
      <c r="C155" s="94"/>
      <c r="D155" s="95"/>
      <c r="E155" s="96"/>
      <c r="F155" s="93"/>
      <c r="G155" s="97"/>
      <c r="H155" s="83"/>
      <c r="I155" s="81"/>
    </row>
    <row r="156" spans="1:9" s="82" customFormat="1" ht="18">
      <c r="A156" s="72"/>
      <c r="B156" s="93"/>
      <c r="C156" s="94"/>
      <c r="D156" s="95"/>
      <c r="E156" s="96"/>
      <c r="F156" s="93"/>
      <c r="G156" s="97"/>
      <c r="H156" s="83"/>
      <c r="I156" s="81"/>
    </row>
    <row r="157" spans="1:9" s="82" customFormat="1" ht="18">
      <c r="A157" s="72"/>
      <c r="B157" s="93"/>
      <c r="C157" s="94"/>
      <c r="D157" s="95"/>
      <c r="E157" s="96"/>
      <c r="F157" s="93"/>
      <c r="G157" s="97"/>
      <c r="H157" s="83"/>
      <c r="I157" s="81"/>
    </row>
    <row r="158" spans="1:9" s="82" customFormat="1" ht="18">
      <c r="A158" s="72"/>
      <c r="B158" s="93"/>
      <c r="C158" s="94"/>
      <c r="D158" s="95"/>
      <c r="E158" s="96"/>
      <c r="F158" s="93"/>
      <c r="G158" s="97"/>
      <c r="H158" s="83"/>
      <c r="I158" s="81"/>
    </row>
    <row r="159" spans="1:9" s="82" customFormat="1" ht="18">
      <c r="A159" s="72"/>
      <c r="B159" s="93"/>
      <c r="C159" s="94"/>
      <c r="D159" s="95"/>
      <c r="E159" s="96"/>
      <c r="F159" s="93"/>
      <c r="G159" s="97"/>
      <c r="H159" s="83"/>
      <c r="I159" s="81"/>
    </row>
    <row r="160" spans="1:9" s="82" customFormat="1" ht="18">
      <c r="A160" s="72"/>
      <c r="B160" s="93"/>
      <c r="C160" s="94"/>
      <c r="D160" s="95"/>
      <c r="E160" s="96"/>
      <c r="F160" s="93"/>
      <c r="G160" s="97"/>
      <c r="H160" s="83"/>
      <c r="I160" s="81"/>
    </row>
    <row r="161" spans="1:9" s="82" customFormat="1" ht="18">
      <c r="A161" s="72"/>
      <c r="B161" s="93"/>
      <c r="C161" s="94"/>
      <c r="D161" s="95"/>
      <c r="E161" s="96"/>
      <c r="F161" s="93"/>
      <c r="G161" s="97"/>
      <c r="H161" s="83"/>
      <c r="I161" s="81"/>
    </row>
    <row r="162" spans="1:9" s="82" customFormat="1" ht="18">
      <c r="A162" s="72"/>
      <c r="B162" s="93"/>
      <c r="C162" s="94"/>
      <c r="D162" s="95"/>
      <c r="E162" s="96"/>
      <c r="F162" s="93"/>
      <c r="G162" s="97"/>
      <c r="H162" s="83"/>
      <c r="I162" s="81"/>
    </row>
    <row r="163" spans="1:9" s="82" customFormat="1" ht="18">
      <c r="A163" s="72"/>
      <c r="B163" s="93"/>
      <c r="C163" s="94"/>
      <c r="D163" s="95"/>
      <c r="E163" s="96"/>
      <c r="F163" s="93"/>
      <c r="G163" s="97"/>
      <c r="H163" s="83"/>
      <c r="I163" s="81"/>
    </row>
    <row r="164" spans="1:9" s="82" customFormat="1" ht="18">
      <c r="A164" s="72"/>
      <c r="B164" s="93"/>
      <c r="C164" s="94"/>
      <c r="D164" s="95"/>
      <c r="E164" s="96"/>
      <c r="F164" s="93"/>
      <c r="G164" s="97"/>
      <c r="H164" s="83"/>
      <c r="I164" s="81"/>
    </row>
    <row r="165" spans="1:9" s="82" customFormat="1" ht="18">
      <c r="A165" s="72"/>
      <c r="B165" s="93"/>
      <c r="C165" s="94"/>
      <c r="D165" s="95"/>
      <c r="E165" s="96"/>
      <c r="F165" s="93"/>
      <c r="G165" s="97"/>
      <c r="H165" s="83"/>
      <c r="I165" s="81"/>
    </row>
    <row r="166" spans="1:9" s="82" customFormat="1" ht="18">
      <c r="A166" s="72"/>
      <c r="B166" s="93"/>
      <c r="C166" s="94"/>
      <c r="D166" s="95"/>
      <c r="E166" s="96"/>
      <c r="F166" s="93"/>
      <c r="G166" s="97"/>
      <c r="H166" s="83"/>
      <c r="I166" s="81"/>
    </row>
    <row r="167" spans="1:9" s="82" customFormat="1" ht="18">
      <c r="A167" s="72"/>
      <c r="B167" s="93"/>
      <c r="C167" s="94"/>
      <c r="D167" s="95"/>
      <c r="E167" s="96"/>
      <c r="F167" s="93"/>
      <c r="G167" s="97"/>
      <c r="H167" s="83"/>
      <c r="I167" s="81"/>
    </row>
    <row r="168" spans="1:9" s="82" customFormat="1" ht="18">
      <c r="A168" s="72"/>
      <c r="B168" s="93"/>
      <c r="C168" s="94"/>
      <c r="D168" s="95"/>
      <c r="E168" s="96"/>
      <c r="F168" s="93"/>
      <c r="G168" s="97"/>
      <c r="H168" s="83"/>
      <c r="I168" s="81"/>
    </row>
    <row r="169" spans="1:9" s="82" customFormat="1" ht="18">
      <c r="A169" s="72"/>
      <c r="B169" s="93"/>
      <c r="C169" s="94"/>
      <c r="D169" s="95"/>
      <c r="E169" s="96"/>
      <c r="F169" s="93"/>
      <c r="G169" s="97"/>
      <c r="H169" s="83"/>
      <c r="I169" s="81"/>
    </row>
    <row r="170" spans="1:9" s="82" customFormat="1" ht="18">
      <c r="A170" s="72"/>
      <c r="B170" s="93"/>
      <c r="C170" s="94"/>
      <c r="D170" s="95"/>
      <c r="E170" s="96"/>
      <c r="F170" s="93"/>
      <c r="G170" s="97"/>
      <c r="H170" s="83"/>
      <c r="I170" s="81"/>
    </row>
    <row r="171" spans="1:9" s="82" customFormat="1" ht="18">
      <c r="A171" s="72"/>
      <c r="B171" s="93"/>
      <c r="C171" s="94"/>
      <c r="D171" s="95"/>
      <c r="E171" s="96"/>
      <c r="F171" s="93"/>
      <c r="G171" s="97"/>
      <c r="H171" s="83"/>
      <c r="I171" s="81"/>
    </row>
    <row r="172" spans="1:9" s="82" customFormat="1" ht="18">
      <c r="A172" s="72"/>
      <c r="B172" s="93"/>
      <c r="C172" s="94"/>
      <c r="D172" s="95"/>
      <c r="E172" s="96"/>
      <c r="F172" s="93"/>
      <c r="G172" s="97"/>
      <c r="H172" s="83"/>
      <c r="I172" s="81"/>
    </row>
    <row r="173" spans="1:9" s="82" customFormat="1" ht="18">
      <c r="A173" s="72"/>
      <c r="B173" s="93"/>
      <c r="C173" s="94"/>
      <c r="D173" s="95"/>
      <c r="E173" s="96"/>
      <c r="F173" s="93"/>
      <c r="G173" s="97"/>
      <c r="H173" s="83"/>
      <c r="I173" s="81"/>
    </row>
    <row r="174" spans="1:9" s="82" customFormat="1" ht="18">
      <c r="A174" s="72"/>
      <c r="B174" s="93"/>
      <c r="C174" s="94"/>
      <c r="D174" s="95"/>
      <c r="E174" s="96"/>
      <c r="F174" s="93"/>
      <c r="G174" s="97"/>
      <c r="H174" s="83"/>
      <c r="I174" s="81"/>
    </row>
    <row r="175" spans="1:9" s="82" customFormat="1" ht="18">
      <c r="A175" s="72"/>
      <c r="B175" s="93"/>
      <c r="C175" s="94"/>
      <c r="D175" s="95"/>
      <c r="E175" s="96"/>
      <c r="F175" s="93"/>
      <c r="G175" s="97"/>
      <c r="H175" s="83"/>
      <c r="I175" s="81"/>
    </row>
    <row r="176" spans="1:9" s="82" customFormat="1" ht="18">
      <c r="A176" s="72"/>
      <c r="B176" s="73"/>
      <c r="C176" s="74"/>
      <c r="D176" s="75"/>
      <c r="E176" s="76"/>
      <c r="F176" s="73"/>
      <c r="G176" s="77"/>
      <c r="H176" s="83"/>
      <c r="I176" s="81"/>
    </row>
    <row r="177" spans="1:9" s="82" customFormat="1" ht="18">
      <c r="A177" s="72"/>
      <c r="B177" s="73"/>
      <c r="C177" s="74"/>
      <c r="D177" s="75"/>
      <c r="E177" s="76"/>
      <c r="F177" s="73"/>
      <c r="G177" s="77"/>
      <c r="H177" s="83"/>
      <c r="I177" s="81"/>
    </row>
    <row r="178" spans="1:9" s="82" customFormat="1" ht="18">
      <c r="A178" s="72"/>
      <c r="B178" s="73"/>
      <c r="C178" s="74"/>
      <c r="D178" s="75"/>
      <c r="E178" s="76"/>
      <c r="F178" s="73"/>
      <c r="G178" s="77"/>
      <c r="H178" s="83"/>
      <c r="I178" s="81"/>
    </row>
  </sheetData>
  <sheetProtection selectLockedCells="1" selectUnlockedCells="1"/>
  <mergeCells count="9">
    <mergeCell ref="G9:I9"/>
    <mergeCell ref="A8:G8"/>
    <mergeCell ref="A1:I1"/>
    <mergeCell ref="A2:I2"/>
    <mergeCell ref="A3:I3"/>
    <mergeCell ref="A4:I4"/>
    <mergeCell ref="A5:I5"/>
    <mergeCell ref="A7:G7"/>
    <mergeCell ref="A6:I6"/>
  </mergeCells>
  <printOptions/>
  <pageMargins left="0.7" right="0.2" top="0.4" bottom="0.30972222222222223" header="0.5118055555555555" footer="0.5118055555555555"/>
  <pageSetup fitToHeight="0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abSelected="1" view="pageBreakPreview" zoomScaleNormal="70" zoomScaleSheetLayoutView="100" zoomScalePageLayoutView="0" workbookViewId="0" topLeftCell="A1">
      <selection activeCell="I12" sqref="I12:J12"/>
    </sheetView>
  </sheetViews>
  <sheetFormatPr defaultColWidth="9.140625" defaultRowHeight="15"/>
  <cols>
    <col min="1" max="1" width="79.421875" style="72" customWidth="1"/>
    <col min="2" max="2" width="9.00390625" style="72" customWidth="1"/>
    <col min="3" max="3" width="8.7109375" style="73" customWidth="1"/>
    <col min="4" max="4" width="9.140625" style="74" customWidth="1"/>
    <col min="5" max="5" width="11.57421875" style="75" customWidth="1"/>
    <col min="6" max="6" width="8.8515625" style="76" customWidth="1"/>
    <col min="7" max="7" width="9.00390625" style="73" customWidth="1"/>
    <col min="8" max="8" width="19.28125" style="77" customWidth="1"/>
    <col min="9" max="9" width="17.421875" style="98" customWidth="1"/>
    <col min="10" max="10" width="17.421875" style="99" customWidth="1"/>
    <col min="11" max="16384" width="8.8515625" style="100" customWidth="1"/>
  </cols>
  <sheetData>
    <row r="1" spans="1:10" s="101" customFormat="1" ht="24.75" customHeight="1">
      <c r="A1" s="322" t="s">
        <v>328</v>
      </c>
      <c r="B1" s="322"/>
      <c r="C1" s="322"/>
      <c r="D1" s="322"/>
      <c r="E1" s="322"/>
      <c r="F1" s="322"/>
      <c r="G1" s="322"/>
      <c r="H1" s="322"/>
      <c r="I1" s="306"/>
      <c r="J1" s="306"/>
    </row>
    <row r="2" spans="1:10" s="101" customFormat="1" ht="23.25" customHeight="1">
      <c r="A2" s="322" t="s">
        <v>397</v>
      </c>
      <c r="B2" s="322"/>
      <c r="C2" s="322"/>
      <c r="D2" s="322"/>
      <c r="E2" s="322"/>
      <c r="F2" s="322"/>
      <c r="G2" s="322"/>
      <c r="H2" s="322"/>
      <c r="I2" s="306"/>
      <c r="J2" s="306"/>
    </row>
    <row r="3" spans="1:10" s="101" customFormat="1" ht="23.25" customHeight="1">
      <c r="A3" s="322" t="s">
        <v>338</v>
      </c>
      <c r="B3" s="322"/>
      <c r="C3" s="322"/>
      <c r="D3" s="322"/>
      <c r="E3" s="322"/>
      <c r="F3" s="322"/>
      <c r="G3" s="322"/>
      <c r="H3" s="322"/>
      <c r="I3" s="306"/>
      <c r="J3" s="306"/>
    </row>
    <row r="4" spans="1:10" s="102" customFormat="1" ht="24" customHeight="1">
      <c r="A4" s="323" t="s">
        <v>339</v>
      </c>
      <c r="B4" s="323"/>
      <c r="C4" s="323"/>
      <c r="D4" s="323"/>
      <c r="E4" s="323"/>
      <c r="F4" s="323"/>
      <c r="G4" s="323"/>
      <c r="H4" s="323"/>
      <c r="I4" s="306"/>
      <c r="J4" s="306"/>
    </row>
    <row r="5" spans="1:10" s="102" customFormat="1" ht="24" customHeight="1">
      <c r="A5" s="323" t="s">
        <v>398</v>
      </c>
      <c r="B5" s="323"/>
      <c r="C5" s="323"/>
      <c r="D5" s="323"/>
      <c r="E5" s="323"/>
      <c r="F5" s="323"/>
      <c r="G5" s="323"/>
      <c r="H5" s="323"/>
      <c r="I5" s="306"/>
      <c r="J5" s="306"/>
    </row>
    <row r="6" spans="1:10" s="102" customFormat="1" ht="27.75" customHeight="1">
      <c r="A6" s="323"/>
      <c r="B6" s="323"/>
      <c r="C6" s="324"/>
      <c r="D6" s="324"/>
      <c r="E6" s="324"/>
      <c r="F6" s="324"/>
      <c r="G6" s="324"/>
      <c r="H6" s="324"/>
      <c r="I6" s="306"/>
      <c r="J6" s="306"/>
    </row>
    <row r="7" spans="1:8" s="102" customFormat="1" ht="27.75" customHeight="1">
      <c r="A7" s="323"/>
      <c r="B7" s="323"/>
      <c r="C7" s="323"/>
      <c r="D7" s="323"/>
      <c r="E7" s="323"/>
      <c r="F7" s="323"/>
      <c r="G7" s="323"/>
      <c r="H7" s="323"/>
    </row>
    <row r="8" spans="1:8" s="102" customFormat="1" ht="66" customHeight="1">
      <c r="A8" s="321" t="s">
        <v>415</v>
      </c>
      <c r="B8" s="321"/>
      <c r="C8" s="321"/>
      <c r="D8" s="321"/>
      <c r="E8" s="321"/>
      <c r="F8" s="321"/>
      <c r="G8" s="321"/>
      <c r="H8" s="321"/>
    </row>
    <row r="9" spans="1:10" s="103" customFormat="1" ht="18">
      <c r="A9" s="78"/>
      <c r="B9" s="78"/>
      <c r="C9" s="79"/>
      <c r="D9" s="79"/>
      <c r="E9" s="79"/>
      <c r="F9" s="79"/>
      <c r="G9" s="80"/>
      <c r="H9" s="320" t="s">
        <v>23</v>
      </c>
      <c r="I9" s="315"/>
      <c r="J9" s="315"/>
    </row>
    <row r="10" spans="1:10" s="108" customFormat="1" ht="54" customHeight="1">
      <c r="A10" s="104" t="s">
        <v>3</v>
      </c>
      <c r="B10" s="104" t="s">
        <v>377</v>
      </c>
      <c r="C10" s="105" t="s">
        <v>78</v>
      </c>
      <c r="D10" s="105" t="s">
        <v>79</v>
      </c>
      <c r="E10" s="106" t="s">
        <v>80</v>
      </c>
      <c r="F10" s="104"/>
      <c r="G10" s="105" t="s">
        <v>81</v>
      </c>
      <c r="H10" s="107" t="s">
        <v>21</v>
      </c>
      <c r="I10" s="107" t="s">
        <v>301</v>
      </c>
      <c r="J10" s="107" t="s">
        <v>414</v>
      </c>
    </row>
    <row r="11" spans="1:10" s="82" customFormat="1" ht="27.75" customHeight="1">
      <c r="A11" s="245" t="s">
        <v>82</v>
      </c>
      <c r="B11" s="276" t="s">
        <v>378</v>
      </c>
      <c r="C11" s="246"/>
      <c r="D11" s="246"/>
      <c r="E11" s="247"/>
      <c r="F11" s="247"/>
      <c r="G11" s="247"/>
      <c r="H11" s="248">
        <v>4317312</v>
      </c>
      <c r="I11" s="248">
        <v>3689589</v>
      </c>
      <c r="J11" s="248">
        <v>3610496</v>
      </c>
    </row>
    <row r="12" spans="1:10" s="82" customFormat="1" ht="27.75" customHeight="1">
      <c r="A12" s="245" t="s">
        <v>218</v>
      </c>
      <c r="B12" s="276" t="s">
        <v>378</v>
      </c>
      <c r="C12" s="246"/>
      <c r="D12" s="246"/>
      <c r="E12" s="247"/>
      <c r="F12" s="247"/>
      <c r="G12" s="247"/>
      <c r="H12" s="248"/>
      <c r="I12" s="248">
        <v>92240</v>
      </c>
      <c r="J12" s="269">
        <v>180525</v>
      </c>
    </row>
    <row r="13" spans="1:10" s="82" customFormat="1" ht="44.25" customHeight="1">
      <c r="A13" s="241" t="s">
        <v>83</v>
      </c>
      <c r="B13" s="276" t="s">
        <v>378</v>
      </c>
      <c r="C13" s="249" t="s">
        <v>84</v>
      </c>
      <c r="D13" s="249"/>
      <c r="E13" s="249"/>
      <c r="F13" s="249"/>
      <c r="G13" s="249"/>
      <c r="H13" s="250">
        <v>3434960</v>
      </c>
      <c r="I13" s="250">
        <v>3080435</v>
      </c>
      <c r="J13" s="250">
        <v>3123035</v>
      </c>
    </row>
    <row r="14" spans="1:10" s="82" customFormat="1" ht="56.25" customHeight="1">
      <c r="A14" s="266" t="s">
        <v>85</v>
      </c>
      <c r="B14" s="276" t="s">
        <v>378</v>
      </c>
      <c r="C14" s="267" t="s">
        <v>84</v>
      </c>
      <c r="D14" s="267" t="s">
        <v>86</v>
      </c>
      <c r="E14" s="267"/>
      <c r="F14" s="267"/>
      <c r="G14" s="267"/>
      <c r="H14" s="268">
        <v>806907</v>
      </c>
      <c r="I14" s="268">
        <v>806907</v>
      </c>
      <c r="J14" s="268">
        <v>806907</v>
      </c>
    </row>
    <row r="15" spans="1:10" s="84" customFormat="1" ht="41.25" customHeight="1">
      <c r="A15" s="170" t="s">
        <v>87</v>
      </c>
      <c r="B15" s="276" t="s">
        <v>378</v>
      </c>
      <c r="C15" s="171" t="s">
        <v>84</v>
      </c>
      <c r="D15" s="171" t="s">
        <v>86</v>
      </c>
      <c r="E15" s="172" t="s">
        <v>88</v>
      </c>
      <c r="F15" s="172"/>
      <c r="G15" s="171"/>
      <c r="H15" s="214">
        <v>806907</v>
      </c>
      <c r="I15" s="214">
        <v>806907</v>
      </c>
      <c r="J15" s="214">
        <v>806907</v>
      </c>
    </row>
    <row r="16" spans="1:10" s="174" customFormat="1" ht="31.5" customHeight="1">
      <c r="A16" s="170" t="s">
        <v>89</v>
      </c>
      <c r="B16" s="276" t="s">
        <v>378</v>
      </c>
      <c r="C16" s="171" t="s">
        <v>84</v>
      </c>
      <c r="D16" s="171" t="s">
        <v>86</v>
      </c>
      <c r="E16" s="172" t="s">
        <v>90</v>
      </c>
      <c r="F16" s="172"/>
      <c r="G16" s="171"/>
      <c r="H16" s="214">
        <v>806907</v>
      </c>
      <c r="I16" s="214">
        <v>806907</v>
      </c>
      <c r="J16" s="214">
        <v>806907</v>
      </c>
    </row>
    <row r="17" spans="1:10" s="174" customFormat="1" ht="41.25" customHeight="1">
      <c r="A17" s="170" t="s">
        <v>91</v>
      </c>
      <c r="B17" s="276" t="s">
        <v>378</v>
      </c>
      <c r="C17" s="171" t="s">
        <v>84</v>
      </c>
      <c r="D17" s="171" t="s">
        <v>86</v>
      </c>
      <c r="E17" s="172" t="s">
        <v>90</v>
      </c>
      <c r="F17" s="172" t="s">
        <v>92</v>
      </c>
      <c r="G17" s="171"/>
      <c r="H17" s="214">
        <v>806907</v>
      </c>
      <c r="I17" s="214">
        <v>806907</v>
      </c>
      <c r="J17" s="214">
        <v>806907</v>
      </c>
    </row>
    <row r="18" spans="1:10" s="174" customFormat="1" ht="83.25" customHeight="1">
      <c r="A18" s="127" t="s">
        <v>93</v>
      </c>
      <c r="B18" s="276" t="s">
        <v>378</v>
      </c>
      <c r="C18" s="172" t="s">
        <v>84</v>
      </c>
      <c r="D18" s="172" t="s">
        <v>86</v>
      </c>
      <c r="E18" s="172" t="s">
        <v>90</v>
      </c>
      <c r="F18" s="172" t="s">
        <v>92</v>
      </c>
      <c r="G18" s="171" t="s">
        <v>94</v>
      </c>
      <c r="H18" s="214">
        <v>806907</v>
      </c>
      <c r="I18" s="214">
        <v>806907</v>
      </c>
      <c r="J18" s="214">
        <v>806907</v>
      </c>
    </row>
    <row r="19" spans="1:10" s="174" customFormat="1" ht="78" customHeight="1">
      <c r="A19" s="266" t="s">
        <v>95</v>
      </c>
      <c r="B19" s="276" t="s">
        <v>378</v>
      </c>
      <c r="C19" s="267" t="s">
        <v>84</v>
      </c>
      <c r="D19" s="267" t="s">
        <v>96</v>
      </c>
      <c r="E19" s="267"/>
      <c r="F19" s="267"/>
      <c r="G19" s="267"/>
      <c r="H19" s="268">
        <v>1728304</v>
      </c>
      <c r="I19" s="268">
        <v>1728304</v>
      </c>
      <c r="J19" s="268">
        <v>1728304</v>
      </c>
    </row>
    <row r="20" spans="1:10" s="174" customFormat="1" ht="40.5" customHeight="1">
      <c r="A20" s="170" t="s">
        <v>97</v>
      </c>
      <c r="B20" s="276" t="s">
        <v>378</v>
      </c>
      <c r="C20" s="171" t="s">
        <v>84</v>
      </c>
      <c r="D20" s="171" t="s">
        <v>96</v>
      </c>
      <c r="E20" s="172" t="s">
        <v>98</v>
      </c>
      <c r="F20" s="172"/>
      <c r="G20" s="171"/>
      <c r="H20" s="214">
        <v>1728304</v>
      </c>
      <c r="I20" s="214">
        <v>1728304</v>
      </c>
      <c r="J20" s="214">
        <v>1728304</v>
      </c>
    </row>
    <row r="21" spans="1:10" s="174" customFormat="1" ht="37.5" customHeight="1">
      <c r="A21" s="170" t="s">
        <v>99</v>
      </c>
      <c r="B21" s="276" t="s">
        <v>378</v>
      </c>
      <c r="C21" s="171" t="s">
        <v>84</v>
      </c>
      <c r="D21" s="171" t="s">
        <v>96</v>
      </c>
      <c r="E21" s="172" t="s">
        <v>100</v>
      </c>
      <c r="F21" s="172"/>
      <c r="G21" s="171"/>
      <c r="H21" s="214">
        <v>1728304</v>
      </c>
      <c r="I21" s="214">
        <v>1728304</v>
      </c>
      <c r="J21" s="214">
        <v>1728304</v>
      </c>
    </row>
    <row r="22" spans="1:10" s="173" customFormat="1" ht="31.5" customHeight="1">
      <c r="A22" s="170" t="s">
        <v>91</v>
      </c>
      <c r="B22" s="276" t="s">
        <v>378</v>
      </c>
      <c r="C22" s="171" t="s">
        <v>84</v>
      </c>
      <c r="D22" s="171" t="s">
        <v>96</v>
      </c>
      <c r="E22" s="172" t="s">
        <v>100</v>
      </c>
      <c r="F22" s="172" t="s">
        <v>92</v>
      </c>
      <c r="G22" s="171"/>
      <c r="H22" s="214">
        <v>1728304</v>
      </c>
      <c r="I22" s="214">
        <v>1728304</v>
      </c>
      <c r="J22" s="214">
        <v>1728304</v>
      </c>
    </row>
    <row r="23" spans="1:10" s="173" customFormat="1" ht="77.25" customHeight="1">
      <c r="A23" s="127" t="s">
        <v>93</v>
      </c>
      <c r="B23" s="276" t="s">
        <v>378</v>
      </c>
      <c r="C23" s="172" t="s">
        <v>84</v>
      </c>
      <c r="D23" s="172" t="s">
        <v>96</v>
      </c>
      <c r="E23" s="172" t="s">
        <v>100</v>
      </c>
      <c r="F23" s="172" t="s">
        <v>92</v>
      </c>
      <c r="G23" s="171" t="s">
        <v>94</v>
      </c>
      <c r="H23" s="214">
        <v>1600804</v>
      </c>
      <c r="I23" s="214">
        <v>1600804</v>
      </c>
      <c r="J23" s="214">
        <v>1600804</v>
      </c>
    </row>
    <row r="24" spans="1:10" s="173" customFormat="1" ht="53.25" customHeight="1">
      <c r="A24" s="175" t="s">
        <v>101</v>
      </c>
      <c r="B24" s="276" t="s">
        <v>378</v>
      </c>
      <c r="C24" s="172" t="s">
        <v>84</v>
      </c>
      <c r="D24" s="172" t="s">
        <v>96</v>
      </c>
      <c r="E24" s="172" t="s">
        <v>100</v>
      </c>
      <c r="F24" s="172" t="s">
        <v>92</v>
      </c>
      <c r="G24" s="171" t="s">
        <v>102</v>
      </c>
      <c r="H24" s="214">
        <v>122500</v>
      </c>
      <c r="I24" s="214">
        <v>122500</v>
      </c>
      <c r="J24" s="214">
        <v>122500</v>
      </c>
    </row>
    <row r="25" spans="1:10" s="173" customFormat="1" ht="32.25" customHeight="1">
      <c r="A25" s="176" t="s">
        <v>103</v>
      </c>
      <c r="B25" s="276" t="s">
        <v>378</v>
      </c>
      <c r="C25" s="172" t="s">
        <v>84</v>
      </c>
      <c r="D25" s="172" t="s">
        <v>96</v>
      </c>
      <c r="E25" s="172" t="s">
        <v>100</v>
      </c>
      <c r="F25" s="172" t="s">
        <v>92</v>
      </c>
      <c r="G25" s="171" t="s">
        <v>104</v>
      </c>
      <c r="H25" s="214">
        <v>5000</v>
      </c>
      <c r="I25" s="214">
        <v>5000</v>
      </c>
      <c r="J25" s="214">
        <v>5000</v>
      </c>
    </row>
    <row r="26" spans="1:10" s="173" customFormat="1" ht="59.25" customHeight="1">
      <c r="A26" s="241" t="s">
        <v>105</v>
      </c>
      <c r="B26" s="276" t="s">
        <v>378</v>
      </c>
      <c r="C26" s="249" t="s">
        <v>84</v>
      </c>
      <c r="D26" s="249" t="s">
        <v>106</v>
      </c>
      <c r="E26" s="249"/>
      <c r="F26" s="249"/>
      <c r="G26" s="249"/>
      <c r="H26" s="250">
        <v>42600</v>
      </c>
      <c r="I26" s="251">
        <v>42600</v>
      </c>
      <c r="J26" s="251">
        <v>42600</v>
      </c>
    </row>
    <row r="27" spans="1:10" s="174" customFormat="1" ht="48" customHeight="1">
      <c r="A27" s="170" t="s">
        <v>107</v>
      </c>
      <c r="B27" s="276" t="s">
        <v>378</v>
      </c>
      <c r="C27" s="171" t="s">
        <v>84</v>
      </c>
      <c r="D27" s="171" t="s">
        <v>106</v>
      </c>
      <c r="E27" s="172" t="s">
        <v>108</v>
      </c>
      <c r="F27" s="172"/>
      <c r="G27" s="171"/>
      <c r="H27" s="214">
        <v>39600</v>
      </c>
      <c r="I27" s="214">
        <v>39600</v>
      </c>
      <c r="J27" s="214">
        <v>39600</v>
      </c>
    </row>
    <row r="28" spans="1:10" s="174" customFormat="1" ht="40.5" customHeight="1">
      <c r="A28" s="170" t="s">
        <v>109</v>
      </c>
      <c r="B28" s="276" t="s">
        <v>378</v>
      </c>
      <c r="C28" s="171" t="s">
        <v>84</v>
      </c>
      <c r="D28" s="171" t="s">
        <v>106</v>
      </c>
      <c r="E28" s="172" t="s">
        <v>110</v>
      </c>
      <c r="F28" s="172"/>
      <c r="G28" s="171"/>
      <c r="H28" s="214">
        <v>39600</v>
      </c>
      <c r="I28" s="214">
        <v>39600</v>
      </c>
      <c r="J28" s="214">
        <v>39600</v>
      </c>
    </row>
    <row r="29" spans="1:10" s="173" customFormat="1" ht="58.5" customHeight="1">
      <c r="A29" s="170" t="s">
        <v>111</v>
      </c>
      <c r="B29" s="276" t="s">
        <v>378</v>
      </c>
      <c r="C29" s="171" t="s">
        <v>84</v>
      </c>
      <c r="D29" s="171" t="s">
        <v>106</v>
      </c>
      <c r="E29" s="172" t="s">
        <v>110</v>
      </c>
      <c r="F29" s="172" t="s">
        <v>112</v>
      </c>
      <c r="G29" s="171"/>
      <c r="H29" s="214">
        <v>39600</v>
      </c>
      <c r="I29" s="214">
        <v>39600</v>
      </c>
      <c r="J29" s="214">
        <v>39600</v>
      </c>
    </row>
    <row r="30" spans="1:10" s="81" customFormat="1" ht="46.5" customHeight="1">
      <c r="A30" s="241" t="s">
        <v>113</v>
      </c>
      <c r="B30" s="276" t="s">
        <v>378</v>
      </c>
      <c r="C30" s="249" t="s">
        <v>84</v>
      </c>
      <c r="D30" s="249" t="s">
        <v>106</v>
      </c>
      <c r="E30" s="249" t="s">
        <v>110</v>
      </c>
      <c r="F30" s="249" t="s">
        <v>112</v>
      </c>
      <c r="G30" s="249" t="s">
        <v>114</v>
      </c>
      <c r="H30" s="250">
        <v>39600</v>
      </c>
      <c r="I30" s="251">
        <v>39600</v>
      </c>
      <c r="J30" s="251">
        <v>39600</v>
      </c>
    </row>
    <row r="31" spans="1:10" s="81" customFormat="1" ht="46.5" customHeight="1">
      <c r="A31" s="127" t="s">
        <v>115</v>
      </c>
      <c r="B31" s="276" t="s">
        <v>378</v>
      </c>
      <c r="C31" s="172" t="s">
        <v>84</v>
      </c>
      <c r="D31" s="172" t="s">
        <v>106</v>
      </c>
      <c r="E31" s="172" t="s">
        <v>116</v>
      </c>
      <c r="F31" s="172"/>
      <c r="G31" s="172"/>
      <c r="H31" s="195">
        <v>3000</v>
      </c>
      <c r="I31" s="214">
        <v>3000</v>
      </c>
      <c r="J31" s="214">
        <v>3000</v>
      </c>
    </row>
    <row r="32" spans="1:10" s="81" customFormat="1" ht="46.5" customHeight="1">
      <c r="A32" s="127" t="s">
        <v>91</v>
      </c>
      <c r="B32" s="276" t="s">
        <v>378</v>
      </c>
      <c r="C32" s="172" t="s">
        <v>84</v>
      </c>
      <c r="D32" s="172" t="s">
        <v>106</v>
      </c>
      <c r="E32" s="172" t="s">
        <v>117</v>
      </c>
      <c r="F32" s="172"/>
      <c r="G32" s="172"/>
      <c r="H32" s="195">
        <v>3000</v>
      </c>
      <c r="I32" s="214">
        <v>3000</v>
      </c>
      <c r="J32" s="214">
        <v>3000</v>
      </c>
    </row>
    <row r="33" spans="1:10" s="81" customFormat="1" ht="46.5" customHeight="1">
      <c r="A33" s="127" t="s">
        <v>118</v>
      </c>
      <c r="B33" s="276" t="s">
        <v>378</v>
      </c>
      <c r="C33" s="172" t="s">
        <v>84</v>
      </c>
      <c r="D33" s="172" t="s">
        <v>106</v>
      </c>
      <c r="E33" s="172" t="s">
        <v>117</v>
      </c>
      <c r="F33" s="172" t="s">
        <v>119</v>
      </c>
      <c r="G33" s="172"/>
      <c r="H33" s="195">
        <v>3000</v>
      </c>
      <c r="I33" s="214">
        <v>3000</v>
      </c>
      <c r="J33" s="214">
        <v>3000</v>
      </c>
    </row>
    <row r="34" spans="1:10" s="81" customFormat="1" ht="46.5" customHeight="1">
      <c r="A34" s="127" t="s">
        <v>113</v>
      </c>
      <c r="B34" s="276" t="s">
        <v>378</v>
      </c>
      <c r="C34" s="172" t="s">
        <v>84</v>
      </c>
      <c r="D34" s="172" t="s">
        <v>106</v>
      </c>
      <c r="E34" s="172" t="s">
        <v>117</v>
      </c>
      <c r="F34" s="172" t="s">
        <v>119</v>
      </c>
      <c r="G34" s="172" t="s">
        <v>114</v>
      </c>
      <c r="H34" s="195">
        <v>3000</v>
      </c>
      <c r="I34" s="214">
        <v>3000</v>
      </c>
      <c r="J34" s="214">
        <v>3000</v>
      </c>
    </row>
    <row r="35" spans="1:10" s="87" customFormat="1" ht="41.25" customHeight="1">
      <c r="A35" s="241" t="s">
        <v>120</v>
      </c>
      <c r="B35" s="276" t="s">
        <v>378</v>
      </c>
      <c r="C35" s="249" t="s">
        <v>84</v>
      </c>
      <c r="D35" s="243">
        <v>11</v>
      </c>
      <c r="E35" s="249"/>
      <c r="F35" s="249"/>
      <c r="G35" s="249"/>
      <c r="H35" s="250">
        <v>10000</v>
      </c>
      <c r="I35" s="250">
        <v>10000</v>
      </c>
      <c r="J35" s="250">
        <v>10000</v>
      </c>
    </row>
    <row r="36" spans="1:10" s="86" customFormat="1" ht="44.25" customHeight="1">
      <c r="A36" s="127" t="s">
        <v>121</v>
      </c>
      <c r="B36" s="276" t="s">
        <v>378</v>
      </c>
      <c r="C36" s="172" t="s">
        <v>84</v>
      </c>
      <c r="D36" s="177">
        <v>11</v>
      </c>
      <c r="E36" s="265">
        <v>78</v>
      </c>
      <c r="F36" s="172"/>
      <c r="G36" s="172"/>
      <c r="H36" s="195">
        <v>10000</v>
      </c>
      <c r="I36" s="195">
        <v>10000</v>
      </c>
      <c r="J36" s="195">
        <v>10000</v>
      </c>
    </row>
    <row r="37" spans="1:10" s="86" customFormat="1" ht="33.75" customHeight="1">
      <c r="A37" s="127" t="s">
        <v>122</v>
      </c>
      <c r="B37" s="276" t="s">
        <v>378</v>
      </c>
      <c r="C37" s="172" t="s">
        <v>84</v>
      </c>
      <c r="D37" s="177">
        <v>11</v>
      </c>
      <c r="E37" s="178" t="s">
        <v>123</v>
      </c>
      <c r="F37" s="172"/>
      <c r="G37" s="172"/>
      <c r="H37" s="195">
        <v>10000</v>
      </c>
      <c r="I37" s="195">
        <v>10000</v>
      </c>
      <c r="J37" s="195">
        <v>10000</v>
      </c>
    </row>
    <row r="38" spans="1:10" s="86" customFormat="1" ht="31.5" customHeight="1">
      <c r="A38" s="175" t="s">
        <v>124</v>
      </c>
      <c r="B38" s="276" t="s">
        <v>378</v>
      </c>
      <c r="C38" s="172" t="s">
        <v>84</v>
      </c>
      <c r="D38" s="177">
        <v>11</v>
      </c>
      <c r="E38" s="178" t="s">
        <v>123</v>
      </c>
      <c r="F38" s="177" t="s">
        <v>125</v>
      </c>
      <c r="G38" s="172"/>
      <c r="H38" s="195">
        <v>10000</v>
      </c>
      <c r="I38" s="195">
        <v>10000</v>
      </c>
      <c r="J38" s="195">
        <v>10000</v>
      </c>
    </row>
    <row r="39" spans="1:10" s="86" customFormat="1" ht="40.5" customHeight="1">
      <c r="A39" s="175" t="s">
        <v>103</v>
      </c>
      <c r="B39" s="276" t="s">
        <v>378</v>
      </c>
      <c r="C39" s="172" t="s">
        <v>84</v>
      </c>
      <c r="D39" s="177">
        <v>11</v>
      </c>
      <c r="E39" s="178" t="s">
        <v>123</v>
      </c>
      <c r="F39" s="177" t="s">
        <v>125</v>
      </c>
      <c r="G39" s="172" t="s">
        <v>104</v>
      </c>
      <c r="H39" s="195">
        <v>10000</v>
      </c>
      <c r="I39" s="195">
        <v>10000</v>
      </c>
      <c r="J39" s="195">
        <v>10000</v>
      </c>
    </row>
    <row r="40" spans="1:10" s="86" customFormat="1" ht="37.5" customHeight="1">
      <c r="A40" s="252" t="s">
        <v>126</v>
      </c>
      <c r="B40" s="276" t="s">
        <v>378</v>
      </c>
      <c r="C40" s="249" t="s">
        <v>84</v>
      </c>
      <c r="D40" s="249" t="s">
        <v>127</v>
      </c>
      <c r="E40" s="243"/>
      <c r="F40" s="243"/>
      <c r="G40" s="249"/>
      <c r="H40" s="250">
        <v>847149</v>
      </c>
      <c r="I40" s="250">
        <v>535224</v>
      </c>
      <c r="J40" s="250">
        <v>535224</v>
      </c>
    </row>
    <row r="41" spans="1:10" s="87" customFormat="1" ht="54" customHeight="1">
      <c r="A41" s="127" t="s">
        <v>128</v>
      </c>
      <c r="B41" s="276" t="s">
        <v>378</v>
      </c>
      <c r="C41" s="172" t="s">
        <v>84</v>
      </c>
      <c r="D41" s="177">
        <v>13</v>
      </c>
      <c r="E41" s="178">
        <v>76</v>
      </c>
      <c r="F41" s="172"/>
      <c r="G41" s="172"/>
      <c r="H41" s="195">
        <v>569749</v>
      </c>
      <c r="I41" s="195">
        <v>257824</v>
      </c>
      <c r="J41" s="195">
        <v>257824</v>
      </c>
    </row>
    <row r="42" spans="1:10" s="86" customFormat="1" ht="31.5" customHeight="1">
      <c r="A42" s="127" t="s">
        <v>129</v>
      </c>
      <c r="B42" s="276" t="s">
        <v>378</v>
      </c>
      <c r="C42" s="172" t="s">
        <v>84</v>
      </c>
      <c r="D42" s="177">
        <v>13</v>
      </c>
      <c r="E42" s="178" t="s">
        <v>130</v>
      </c>
      <c r="F42" s="172"/>
      <c r="G42" s="172"/>
      <c r="H42" s="195">
        <v>569749</v>
      </c>
      <c r="I42" s="195">
        <v>251824</v>
      </c>
      <c r="J42" s="195">
        <v>251824</v>
      </c>
    </row>
    <row r="43" spans="1:10" s="86" customFormat="1" ht="31.5" customHeight="1">
      <c r="A43" s="175" t="s">
        <v>131</v>
      </c>
      <c r="B43" s="276" t="s">
        <v>378</v>
      </c>
      <c r="C43" s="172" t="s">
        <v>84</v>
      </c>
      <c r="D43" s="177">
        <v>13</v>
      </c>
      <c r="E43" s="178" t="s">
        <v>130</v>
      </c>
      <c r="F43" s="172" t="s">
        <v>132</v>
      </c>
      <c r="G43" s="172"/>
      <c r="H43" s="195">
        <v>569749</v>
      </c>
      <c r="I43" s="219">
        <v>251824</v>
      </c>
      <c r="J43" s="219">
        <v>251824</v>
      </c>
    </row>
    <row r="44" spans="1:10" s="86" customFormat="1" ht="31.5" customHeight="1">
      <c r="A44" s="175" t="s">
        <v>101</v>
      </c>
      <c r="B44" s="276" t="s">
        <v>378</v>
      </c>
      <c r="C44" s="172" t="s">
        <v>84</v>
      </c>
      <c r="D44" s="178">
        <v>13</v>
      </c>
      <c r="E44" s="178" t="s">
        <v>130</v>
      </c>
      <c r="F44" s="172" t="s">
        <v>132</v>
      </c>
      <c r="G44" s="177">
        <v>200</v>
      </c>
      <c r="H44" s="270">
        <v>563749</v>
      </c>
      <c r="I44" s="302">
        <v>251824</v>
      </c>
      <c r="J44" s="302">
        <v>251824</v>
      </c>
    </row>
    <row r="45" spans="1:10" s="86" customFormat="1" ht="46.5" customHeight="1">
      <c r="A45" s="176" t="s">
        <v>103</v>
      </c>
      <c r="B45" s="276" t="s">
        <v>378</v>
      </c>
      <c r="C45" s="172" t="s">
        <v>84</v>
      </c>
      <c r="D45" s="177">
        <v>13</v>
      </c>
      <c r="E45" s="178" t="s">
        <v>130</v>
      </c>
      <c r="F45" s="172" t="s">
        <v>132</v>
      </c>
      <c r="G45" s="172" t="s">
        <v>104</v>
      </c>
      <c r="H45" s="195">
        <v>6000</v>
      </c>
      <c r="I45" s="217">
        <v>6000</v>
      </c>
      <c r="J45" s="217">
        <v>6000</v>
      </c>
    </row>
    <row r="46" spans="1:10" s="86" customFormat="1" ht="47.25" customHeight="1">
      <c r="A46" s="241" t="s">
        <v>115</v>
      </c>
      <c r="B46" s="276" t="s">
        <v>378</v>
      </c>
      <c r="C46" s="249" t="s">
        <v>84</v>
      </c>
      <c r="D46" s="249" t="s">
        <v>127</v>
      </c>
      <c r="E46" s="249" t="s">
        <v>133</v>
      </c>
      <c r="F46" s="249"/>
      <c r="G46" s="249"/>
      <c r="H46" s="250">
        <v>10000</v>
      </c>
      <c r="I46" s="250">
        <v>10000</v>
      </c>
      <c r="J46" s="250">
        <v>10000</v>
      </c>
    </row>
    <row r="47" spans="1:10" s="86" customFormat="1" ht="37.5" customHeight="1">
      <c r="A47" s="241" t="s">
        <v>134</v>
      </c>
      <c r="B47" s="276" t="s">
        <v>378</v>
      </c>
      <c r="C47" s="249" t="s">
        <v>84</v>
      </c>
      <c r="D47" s="249" t="s">
        <v>127</v>
      </c>
      <c r="E47" s="249" t="s">
        <v>135</v>
      </c>
      <c r="F47" s="249"/>
      <c r="G47" s="249"/>
      <c r="H47" s="250">
        <v>10000</v>
      </c>
      <c r="I47" s="250">
        <v>10000</v>
      </c>
      <c r="J47" s="250">
        <v>10000</v>
      </c>
    </row>
    <row r="48" spans="1:10" s="179" customFormat="1" ht="33" customHeight="1">
      <c r="A48" s="175" t="s">
        <v>136</v>
      </c>
      <c r="B48" s="276" t="s">
        <v>378</v>
      </c>
      <c r="C48" s="172" t="s">
        <v>84</v>
      </c>
      <c r="D48" s="172" t="s">
        <v>127</v>
      </c>
      <c r="E48" s="178" t="s">
        <v>135</v>
      </c>
      <c r="F48" s="172" t="s">
        <v>137</v>
      </c>
      <c r="G48" s="172"/>
      <c r="H48" s="195">
        <v>10000</v>
      </c>
      <c r="I48" s="195">
        <v>10000</v>
      </c>
      <c r="J48" s="195">
        <v>10000</v>
      </c>
    </row>
    <row r="49" spans="1:10" s="179" customFormat="1" ht="58.5" customHeight="1">
      <c r="A49" s="175" t="s">
        <v>101</v>
      </c>
      <c r="B49" s="276" t="s">
        <v>378</v>
      </c>
      <c r="C49" s="172" t="s">
        <v>84</v>
      </c>
      <c r="D49" s="172" t="s">
        <v>127</v>
      </c>
      <c r="E49" s="178" t="s">
        <v>135</v>
      </c>
      <c r="F49" s="172" t="s">
        <v>137</v>
      </c>
      <c r="G49" s="172" t="s">
        <v>102</v>
      </c>
      <c r="H49" s="195">
        <v>10000</v>
      </c>
      <c r="I49" s="195">
        <v>10000</v>
      </c>
      <c r="J49" s="195">
        <v>10000</v>
      </c>
    </row>
    <row r="50" spans="1:10" s="179" customFormat="1" ht="41.25" customHeight="1">
      <c r="A50" s="261" t="s">
        <v>376</v>
      </c>
      <c r="B50" s="276" t="s">
        <v>378</v>
      </c>
      <c r="C50" s="263" t="s">
        <v>84</v>
      </c>
      <c r="D50" s="262">
        <v>13</v>
      </c>
      <c r="E50" s="263" t="s">
        <v>138</v>
      </c>
      <c r="F50" s="263"/>
      <c r="G50" s="249"/>
      <c r="H50" s="250">
        <v>267400</v>
      </c>
      <c r="I50" s="250">
        <v>267400</v>
      </c>
      <c r="J50" s="250">
        <v>267400</v>
      </c>
    </row>
    <row r="51" spans="1:10" s="179" customFormat="1" ht="42" customHeight="1">
      <c r="A51" s="180" t="s">
        <v>139</v>
      </c>
      <c r="B51" s="276" t="s">
        <v>378</v>
      </c>
      <c r="C51" s="31" t="s">
        <v>84</v>
      </c>
      <c r="D51" s="30">
        <v>13</v>
      </c>
      <c r="E51" s="31" t="s">
        <v>140</v>
      </c>
      <c r="F51" s="31"/>
      <c r="G51" s="172"/>
      <c r="H51" s="195">
        <v>267400</v>
      </c>
      <c r="I51" s="195">
        <v>267400</v>
      </c>
      <c r="J51" s="195">
        <v>267400</v>
      </c>
    </row>
    <row r="52" spans="1:10" s="179" customFormat="1" ht="69.75" customHeight="1">
      <c r="A52" s="180" t="s">
        <v>359</v>
      </c>
      <c r="B52" s="276" t="s">
        <v>378</v>
      </c>
      <c r="C52" s="31" t="s">
        <v>84</v>
      </c>
      <c r="D52" s="30">
        <v>13</v>
      </c>
      <c r="E52" s="31" t="s">
        <v>141</v>
      </c>
      <c r="F52" s="31"/>
      <c r="G52" s="172"/>
      <c r="H52" s="195">
        <v>267400</v>
      </c>
      <c r="I52" s="195">
        <v>267400</v>
      </c>
      <c r="J52" s="195">
        <v>267400</v>
      </c>
    </row>
    <row r="53" spans="1:10" s="179" customFormat="1" ht="32.25" customHeight="1">
      <c r="A53" s="32" t="s">
        <v>142</v>
      </c>
      <c r="B53" s="276" t="s">
        <v>378</v>
      </c>
      <c r="C53" s="31" t="s">
        <v>84</v>
      </c>
      <c r="D53" s="30">
        <v>13</v>
      </c>
      <c r="E53" s="31" t="s">
        <v>141</v>
      </c>
      <c r="F53" s="31" t="s">
        <v>143</v>
      </c>
      <c r="G53" s="172"/>
      <c r="H53" s="195">
        <v>267400</v>
      </c>
      <c r="I53" s="215">
        <v>267400</v>
      </c>
      <c r="J53" s="215">
        <v>267400</v>
      </c>
    </row>
    <row r="54" spans="1:10" s="179" customFormat="1" ht="41.25" customHeight="1">
      <c r="A54" s="180" t="s">
        <v>101</v>
      </c>
      <c r="B54" s="276" t="s">
        <v>378</v>
      </c>
      <c r="C54" s="31" t="s">
        <v>84</v>
      </c>
      <c r="D54" s="30">
        <v>13</v>
      </c>
      <c r="E54" s="31" t="s">
        <v>141</v>
      </c>
      <c r="F54" s="31" t="s">
        <v>143</v>
      </c>
      <c r="G54" s="172" t="s">
        <v>102</v>
      </c>
      <c r="H54" s="195">
        <v>267400</v>
      </c>
      <c r="I54" s="215">
        <v>267400</v>
      </c>
      <c r="J54" s="215">
        <v>267400</v>
      </c>
    </row>
    <row r="55" spans="1:10" s="179" customFormat="1" ht="34.5" customHeight="1">
      <c r="A55" s="261" t="s">
        <v>144</v>
      </c>
      <c r="B55" s="276" t="s">
        <v>378</v>
      </c>
      <c r="C55" s="263" t="s">
        <v>86</v>
      </c>
      <c r="D55" s="263"/>
      <c r="E55" s="263"/>
      <c r="F55" s="249"/>
      <c r="G55" s="249"/>
      <c r="H55" s="250">
        <v>134910</v>
      </c>
      <c r="I55" s="264">
        <v>148721</v>
      </c>
      <c r="J55" s="264">
        <v>162767</v>
      </c>
    </row>
    <row r="56" spans="1:10" s="179" customFormat="1" ht="30.75" customHeight="1">
      <c r="A56" s="261" t="s">
        <v>145</v>
      </c>
      <c r="B56" s="276" t="s">
        <v>378</v>
      </c>
      <c r="C56" s="263" t="s">
        <v>86</v>
      </c>
      <c r="D56" s="263" t="s">
        <v>146</v>
      </c>
      <c r="E56" s="263"/>
      <c r="F56" s="249"/>
      <c r="G56" s="249"/>
      <c r="H56" s="250">
        <v>134910</v>
      </c>
      <c r="I56" s="264">
        <v>148721</v>
      </c>
      <c r="J56" s="264">
        <v>162767</v>
      </c>
    </row>
    <row r="57" spans="1:10" s="179" customFormat="1" ht="33.75" customHeight="1">
      <c r="A57" s="180" t="s">
        <v>115</v>
      </c>
      <c r="B57" s="276" t="s">
        <v>378</v>
      </c>
      <c r="C57" s="31" t="s">
        <v>86</v>
      </c>
      <c r="D57" s="31" t="s">
        <v>146</v>
      </c>
      <c r="E57" s="31">
        <v>77</v>
      </c>
      <c r="F57" s="172"/>
      <c r="G57" s="172"/>
      <c r="H57" s="195">
        <v>134910</v>
      </c>
      <c r="I57" s="215">
        <v>148721</v>
      </c>
      <c r="J57" s="215">
        <v>162767</v>
      </c>
    </row>
    <row r="58" spans="1:10" s="179" customFormat="1" ht="22.5" customHeight="1">
      <c r="A58" s="180" t="s">
        <v>134</v>
      </c>
      <c r="B58" s="276" t="s">
        <v>378</v>
      </c>
      <c r="C58" s="31" t="s">
        <v>86</v>
      </c>
      <c r="D58" s="31" t="s">
        <v>146</v>
      </c>
      <c r="E58" s="31" t="s">
        <v>147</v>
      </c>
      <c r="F58" s="172"/>
      <c r="G58" s="172"/>
      <c r="H58" s="195">
        <v>134910</v>
      </c>
      <c r="I58" s="215">
        <v>148721</v>
      </c>
      <c r="J58" s="215">
        <v>162767</v>
      </c>
    </row>
    <row r="59" spans="1:10" s="179" customFormat="1" ht="42" customHeight="1">
      <c r="A59" s="180" t="s">
        <v>148</v>
      </c>
      <c r="B59" s="276" t="s">
        <v>378</v>
      </c>
      <c r="C59" s="31" t="s">
        <v>86</v>
      </c>
      <c r="D59" s="31" t="s">
        <v>146</v>
      </c>
      <c r="E59" s="31" t="s">
        <v>135</v>
      </c>
      <c r="F59" s="172" t="s">
        <v>149</v>
      </c>
      <c r="G59" s="172"/>
      <c r="H59" s="195">
        <v>134910</v>
      </c>
      <c r="I59" s="215">
        <v>148721</v>
      </c>
      <c r="J59" s="215">
        <v>162767</v>
      </c>
    </row>
    <row r="60" spans="1:10" s="179" customFormat="1" ht="58.5" customHeight="1">
      <c r="A60" s="180" t="s">
        <v>93</v>
      </c>
      <c r="B60" s="276" t="s">
        <v>378</v>
      </c>
      <c r="C60" s="31" t="s">
        <v>86</v>
      </c>
      <c r="D60" s="31" t="s">
        <v>146</v>
      </c>
      <c r="E60" s="31" t="s">
        <v>150</v>
      </c>
      <c r="F60" s="172" t="s">
        <v>149</v>
      </c>
      <c r="G60" s="172" t="s">
        <v>94</v>
      </c>
      <c r="H60" s="195">
        <v>124992</v>
      </c>
      <c r="I60" s="215">
        <v>148428</v>
      </c>
      <c r="J60" s="215">
        <v>156240</v>
      </c>
    </row>
    <row r="61" spans="1:10" s="179" customFormat="1" ht="42" customHeight="1" thickBot="1">
      <c r="A61" s="240" t="s">
        <v>101</v>
      </c>
      <c r="B61" s="276" t="s">
        <v>378</v>
      </c>
      <c r="C61" s="31" t="s">
        <v>86</v>
      </c>
      <c r="D61" s="31" t="s">
        <v>146</v>
      </c>
      <c r="E61" s="31" t="s">
        <v>150</v>
      </c>
      <c r="F61" s="172" t="s">
        <v>149</v>
      </c>
      <c r="G61" s="172" t="s">
        <v>102</v>
      </c>
      <c r="H61" s="195">
        <v>9918</v>
      </c>
      <c r="I61" s="215">
        <v>293</v>
      </c>
      <c r="J61" s="215">
        <v>6527</v>
      </c>
    </row>
    <row r="62" spans="1:10" s="89" customFormat="1" ht="49.5" customHeight="1">
      <c r="A62" s="241" t="s">
        <v>151</v>
      </c>
      <c r="B62" s="276" t="s">
        <v>378</v>
      </c>
      <c r="C62" s="242" t="s">
        <v>146</v>
      </c>
      <c r="D62" s="242"/>
      <c r="E62" s="243"/>
      <c r="F62" s="243"/>
      <c r="G62" s="242"/>
      <c r="H62" s="244">
        <v>5950</v>
      </c>
      <c r="I62" s="244">
        <v>5950</v>
      </c>
      <c r="J62" s="244">
        <v>5950</v>
      </c>
    </row>
    <row r="63" spans="1:10" s="89" customFormat="1" ht="42.75" customHeight="1">
      <c r="A63" s="127" t="s">
        <v>152</v>
      </c>
      <c r="B63" s="276" t="s">
        <v>378</v>
      </c>
      <c r="C63" s="181" t="s">
        <v>146</v>
      </c>
      <c r="D63" s="181" t="s">
        <v>138</v>
      </c>
      <c r="E63" s="177"/>
      <c r="F63" s="177"/>
      <c r="G63" s="172"/>
      <c r="H63" s="195">
        <v>4950</v>
      </c>
      <c r="I63" s="195">
        <v>4950</v>
      </c>
      <c r="J63" s="195">
        <v>4950</v>
      </c>
    </row>
    <row r="64" spans="1:10" s="90" customFormat="1" ht="103.5" customHeight="1">
      <c r="A64" s="191" t="s">
        <v>360</v>
      </c>
      <c r="B64" s="276" t="s">
        <v>378</v>
      </c>
      <c r="C64" s="172" t="s">
        <v>146</v>
      </c>
      <c r="D64" s="172" t="s">
        <v>138</v>
      </c>
      <c r="E64" s="172" t="s">
        <v>153</v>
      </c>
      <c r="F64" s="172"/>
      <c r="G64" s="172"/>
      <c r="H64" s="195">
        <v>4950</v>
      </c>
      <c r="I64" s="195">
        <v>4950</v>
      </c>
      <c r="J64" s="195">
        <v>4950</v>
      </c>
    </row>
    <row r="65" spans="1:10" s="89" customFormat="1" ht="77.25" customHeight="1">
      <c r="A65" s="191" t="s">
        <v>361</v>
      </c>
      <c r="B65" s="276" t="s">
        <v>378</v>
      </c>
      <c r="C65" s="172" t="s">
        <v>146</v>
      </c>
      <c r="D65" s="172" t="s">
        <v>138</v>
      </c>
      <c r="E65" s="172" t="s">
        <v>154</v>
      </c>
      <c r="F65" s="172"/>
      <c r="G65" s="172"/>
      <c r="H65" s="195">
        <v>4950</v>
      </c>
      <c r="I65" s="195">
        <v>4950</v>
      </c>
      <c r="J65" s="195">
        <v>4950</v>
      </c>
    </row>
    <row r="66" spans="1:10" s="89" customFormat="1" ht="54" customHeight="1">
      <c r="A66" s="126" t="s">
        <v>155</v>
      </c>
      <c r="B66" s="276" t="s">
        <v>378</v>
      </c>
      <c r="C66" s="172" t="s">
        <v>146</v>
      </c>
      <c r="D66" s="172" t="s">
        <v>138</v>
      </c>
      <c r="E66" s="172" t="s">
        <v>156</v>
      </c>
      <c r="F66" s="172"/>
      <c r="G66" s="172"/>
      <c r="H66" s="195">
        <v>3950</v>
      </c>
      <c r="I66" s="195">
        <v>3950</v>
      </c>
      <c r="J66" s="195">
        <v>3950</v>
      </c>
    </row>
    <row r="67" spans="1:10" s="86" customFormat="1" ht="56.25" customHeight="1">
      <c r="A67" s="175" t="s">
        <v>157</v>
      </c>
      <c r="B67" s="276" t="s">
        <v>378</v>
      </c>
      <c r="C67" s="181" t="s">
        <v>146</v>
      </c>
      <c r="D67" s="181" t="s">
        <v>138</v>
      </c>
      <c r="E67" s="172" t="s">
        <v>156</v>
      </c>
      <c r="F67" s="172" t="s">
        <v>158</v>
      </c>
      <c r="G67" s="172"/>
      <c r="H67" s="195">
        <v>3950</v>
      </c>
      <c r="I67" s="195">
        <v>3950</v>
      </c>
      <c r="J67" s="195">
        <v>3950</v>
      </c>
    </row>
    <row r="68" spans="1:10" s="86" customFormat="1" ht="48" customHeight="1">
      <c r="A68" s="175" t="s">
        <v>101</v>
      </c>
      <c r="B68" s="276" t="s">
        <v>378</v>
      </c>
      <c r="C68" s="181" t="s">
        <v>146</v>
      </c>
      <c r="D68" s="181" t="s">
        <v>138</v>
      </c>
      <c r="E68" s="172" t="s">
        <v>156</v>
      </c>
      <c r="F68" s="172" t="s">
        <v>158</v>
      </c>
      <c r="G68" s="172" t="s">
        <v>102</v>
      </c>
      <c r="H68" s="195">
        <v>3950</v>
      </c>
      <c r="I68" s="195">
        <v>3950</v>
      </c>
      <c r="J68" s="195">
        <v>3950</v>
      </c>
    </row>
    <row r="69" spans="1:10" s="86" customFormat="1" ht="40.5" customHeight="1">
      <c r="A69" s="126" t="s">
        <v>159</v>
      </c>
      <c r="B69" s="276" t="s">
        <v>378</v>
      </c>
      <c r="C69" s="181" t="s">
        <v>146</v>
      </c>
      <c r="D69" s="181" t="s">
        <v>138</v>
      </c>
      <c r="E69" s="172" t="s">
        <v>160</v>
      </c>
      <c r="F69" s="172"/>
      <c r="G69" s="172"/>
      <c r="H69" s="195">
        <v>1000</v>
      </c>
      <c r="I69" s="195">
        <v>1000</v>
      </c>
      <c r="J69" s="195">
        <v>1000</v>
      </c>
    </row>
    <row r="70" spans="1:10" s="86" customFormat="1" ht="48" customHeight="1">
      <c r="A70" s="175" t="s">
        <v>157</v>
      </c>
      <c r="B70" s="276" t="s">
        <v>378</v>
      </c>
      <c r="C70" s="181" t="s">
        <v>146</v>
      </c>
      <c r="D70" s="181" t="s">
        <v>138</v>
      </c>
      <c r="E70" s="172" t="s">
        <v>160</v>
      </c>
      <c r="F70" s="172" t="s">
        <v>158</v>
      </c>
      <c r="G70" s="172"/>
      <c r="H70" s="195">
        <v>1000</v>
      </c>
      <c r="I70" s="195">
        <v>1000</v>
      </c>
      <c r="J70" s="195">
        <v>1000</v>
      </c>
    </row>
    <row r="71" spans="1:10" s="86" customFormat="1" ht="48" customHeight="1">
      <c r="A71" s="175" t="s">
        <v>101</v>
      </c>
      <c r="B71" s="276" t="s">
        <v>378</v>
      </c>
      <c r="C71" s="181" t="s">
        <v>146</v>
      </c>
      <c r="D71" s="181" t="s">
        <v>138</v>
      </c>
      <c r="E71" s="172" t="s">
        <v>160</v>
      </c>
      <c r="F71" s="172" t="s">
        <v>158</v>
      </c>
      <c r="G71" s="172" t="s">
        <v>102</v>
      </c>
      <c r="H71" s="195">
        <v>1000</v>
      </c>
      <c r="I71" s="195">
        <v>1000</v>
      </c>
      <c r="J71" s="195">
        <v>1000</v>
      </c>
    </row>
    <row r="72" spans="1:10" s="86" customFormat="1" ht="38.25" customHeight="1">
      <c r="A72" s="127" t="s">
        <v>161</v>
      </c>
      <c r="B72" s="276" t="s">
        <v>378</v>
      </c>
      <c r="C72" s="181" t="s">
        <v>146</v>
      </c>
      <c r="D72" s="181" t="s">
        <v>162</v>
      </c>
      <c r="E72" s="172"/>
      <c r="F72" s="172"/>
      <c r="G72" s="172"/>
      <c r="H72" s="195">
        <v>1000</v>
      </c>
      <c r="I72" s="195">
        <v>1000</v>
      </c>
      <c r="J72" s="195">
        <v>1000</v>
      </c>
    </row>
    <row r="73" spans="1:10" s="86" customFormat="1" ht="101.25" customHeight="1">
      <c r="A73" s="191" t="s">
        <v>360</v>
      </c>
      <c r="B73" s="276" t="s">
        <v>378</v>
      </c>
      <c r="C73" s="181" t="s">
        <v>146</v>
      </c>
      <c r="D73" s="181" t="s">
        <v>162</v>
      </c>
      <c r="E73" s="172" t="s">
        <v>127</v>
      </c>
      <c r="F73" s="172"/>
      <c r="G73" s="172"/>
      <c r="H73" s="195">
        <v>1000</v>
      </c>
      <c r="I73" s="195">
        <v>1000</v>
      </c>
      <c r="J73" s="195">
        <v>1000</v>
      </c>
    </row>
    <row r="74" spans="1:10" s="86" customFormat="1" ht="108.75" customHeight="1">
      <c r="A74" s="191" t="s">
        <v>362</v>
      </c>
      <c r="B74" s="276" t="s">
        <v>378</v>
      </c>
      <c r="C74" s="181" t="s">
        <v>146</v>
      </c>
      <c r="D74" s="181" t="s">
        <v>162</v>
      </c>
      <c r="E74" s="172" t="s">
        <v>163</v>
      </c>
      <c r="F74" s="172"/>
      <c r="G74" s="172"/>
      <c r="H74" s="195">
        <v>1000</v>
      </c>
      <c r="I74" s="195">
        <v>1000</v>
      </c>
      <c r="J74" s="195">
        <v>1000</v>
      </c>
    </row>
    <row r="75" spans="1:10" s="86" customFormat="1" ht="56.25" customHeight="1">
      <c r="A75" s="191" t="s">
        <v>363</v>
      </c>
      <c r="B75" s="276" t="s">
        <v>378</v>
      </c>
      <c r="C75" s="181" t="s">
        <v>146</v>
      </c>
      <c r="D75" s="181" t="s">
        <v>162</v>
      </c>
      <c r="E75" s="172" t="s">
        <v>164</v>
      </c>
      <c r="F75" s="172"/>
      <c r="G75" s="172"/>
      <c r="H75" s="195">
        <v>1000</v>
      </c>
      <c r="I75" s="195">
        <v>1000</v>
      </c>
      <c r="J75" s="195">
        <v>1000</v>
      </c>
    </row>
    <row r="76" spans="1:10" s="86" customFormat="1" ht="54.75" customHeight="1">
      <c r="A76" s="175" t="s">
        <v>165</v>
      </c>
      <c r="B76" s="276" t="s">
        <v>378</v>
      </c>
      <c r="C76" s="181" t="s">
        <v>146</v>
      </c>
      <c r="D76" s="181" t="s">
        <v>162</v>
      </c>
      <c r="E76" s="172" t="s">
        <v>164</v>
      </c>
      <c r="F76" s="172" t="s">
        <v>166</v>
      </c>
      <c r="G76" s="172"/>
      <c r="H76" s="195">
        <v>1000</v>
      </c>
      <c r="I76" s="195">
        <v>1000</v>
      </c>
      <c r="J76" s="195">
        <v>1000</v>
      </c>
    </row>
    <row r="77" spans="1:10" s="86" customFormat="1" ht="47.25" customHeight="1">
      <c r="A77" s="175" t="s">
        <v>101</v>
      </c>
      <c r="B77" s="276" t="s">
        <v>378</v>
      </c>
      <c r="C77" s="181" t="s">
        <v>146</v>
      </c>
      <c r="D77" s="181" t="s">
        <v>162</v>
      </c>
      <c r="E77" s="172" t="s">
        <v>164</v>
      </c>
      <c r="F77" s="172" t="s">
        <v>166</v>
      </c>
      <c r="G77" s="172" t="s">
        <v>102</v>
      </c>
      <c r="H77" s="195">
        <v>1000</v>
      </c>
      <c r="I77" s="195">
        <v>1000</v>
      </c>
      <c r="J77" s="195">
        <v>1000</v>
      </c>
    </row>
    <row r="78" spans="1:10" s="86" customFormat="1" ht="46.5" customHeight="1">
      <c r="A78" s="252" t="s">
        <v>167</v>
      </c>
      <c r="B78" s="276" t="s">
        <v>378</v>
      </c>
      <c r="C78" s="249" t="s">
        <v>96</v>
      </c>
      <c r="D78" s="249"/>
      <c r="E78" s="243"/>
      <c r="F78" s="243"/>
      <c r="G78" s="249"/>
      <c r="H78" s="250">
        <v>30000</v>
      </c>
      <c r="I78" s="250">
        <v>30000</v>
      </c>
      <c r="J78" s="250">
        <v>30000</v>
      </c>
    </row>
    <row r="79" spans="1:10" s="86" customFormat="1" ht="46.5" customHeight="1" hidden="1">
      <c r="A79" s="252"/>
      <c r="B79" s="276" t="s">
        <v>378</v>
      </c>
      <c r="C79" s="249"/>
      <c r="D79" s="242"/>
      <c r="E79" s="243"/>
      <c r="F79" s="243"/>
      <c r="G79" s="249"/>
      <c r="H79" s="250"/>
      <c r="I79" s="250">
        <v>30000</v>
      </c>
      <c r="J79" s="250">
        <v>30000</v>
      </c>
    </row>
    <row r="80" spans="1:10" s="86" customFormat="1" ht="46.5" customHeight="1" hidden="1">
      <c r="A80" s="252"/>
      <c r="B80" s="276" t="s">
        <v>378</v>
      </c>
      <c r="C80" s="249"/>
      <c r="D80" s="242"/>
      <c r="E80" s="243"/>
      <c r="F80" s="243"/>
      <c r="G80" s="249"/>
      <c r="H80" s="250"/>
      <c r="I80" s="255">
        <v>30000</v>
      </c>
      <c r="J80" s="255">
        <v>30000</v>
      </c>
    </row>
    <row r="81" spans="1:10" s="86" customFormat="1" ht="26.25" customHeight="1">
      <c r="A81" s="271" t="s">
        <v>295</v>
      </c>
      <c r="B81" s="276" t="s">
        <v>378</v>
      </c>
      <c r="C81" s="249" t="s">
        <v>96</v>
      </c>
      <c r="D81" s="242" t="s">
        <v>138</v>
      </c>
      <c r="E81" s="243"/>
      <c r="F81" s="243"/>
      <c r="G81" s="249"/>
      <c r="H81" s="272">
        <v>0</v>
      </c>
      <c r="I81" s="256">
        <v>0</v>
      </c>
      <c r="J81" s="256">
        <v>0</v>
      </c>
    </row>
    <row r="82" spans="1:10" s="86" customFormat="1" ht="56.25" customHeight="1">
      <c r="A82" s="175" t="s">
        <v>369</v>
      </c>
      <c r="B82" s="276" t="s">
        <v>378</v>
      </c>
      <c r="C82" s="172" t="s">
        <v>96</v>
      </c>
      <c r="D82" s="181" t="s">
        <v>138</v>
      </c>
      <c r="E82" s="177">
        <v>11</v>
      </c>
      <c r="F82" s="177"/>
      <c r="G82" s="172"/>
      <c r="H82" s="270">
        <v>0</v>
      </c>
      <c r="I82" s="220">
        <v>0</v>
      </c>
      <c r="J82" s="220">
        <v>0</v>
      </c>
    </row>
    <row r="83" spans="1:10" s="86" customFormat="1" ht="46.5" customHeight="1">
      <c r="A83" s="175" t="s">
        <v>370</v>
      </c>
      <c r="B83" s="276" t="s">
        <v>378</v>
      </c>
      <c r="C83" s="172" t="s">
        <v>96</v>
      </c>
      <c r="D83" s="181" t="s">
        <v>138</v>
      </c>
      <c r="E83" s="223">
        <v>112</v>
      </c>
      <c r="F83" s="177"/>
      <c r="G83" s="172"/>
      <c r="H83" s="270">
        <v>0</v>
      </c>
      <c r="I83" s="220">
        <v>0</v>
      </c>
      <c r="J83" s="220">
        <v>0</v>
      </c>
    </row>
    <row r="84" spans="1:10" s="86" customFormat="1" ht="147" customHeight="1">
      <c r="A84" s="175" t="s">
        <v>320</v>
      </c>
      <c r="B84" s="276" t="s">
        <v>378</v>
      </c>
      <c r="C84" s="172" t="s">
        <v>96</v>
      </c>
      <c r="D84" s="221" t="s">
        <v>138</v>
      </c>
      <c r="E84" s="273">
        <v>11201</v>
      </c>
      <c r="F84" s="218"/>
      <c r="G84" s="172"/>
      <c r="H84" s="270">
        <v>0</v>
      </c>
      <c r="I84" s="220">
        <v>0</v>
      </c>
      <c r="J84" s="220">
        <v>0</v>
      </c>
    </row>
    <row r="85" spans="1:10" s="86" customFormat="1" ht="46.5" customHeight="1">
      <c r="A85" s="175" t="s">
        <v>321</v>
      </c>
      <c r="B85" s="276" t="s">
        <v>378</v>
      </c>
      <c r="C85" s="172" t="s">
        <v>96</v>
      </c>
      <c r="D85" s="221" t="s">
        <v>138</v>
      </c>
      <c r="E85" s="273">
        <v>11201</v>
      </c>
      <c r="F85" s="222" t="s">
        <v>323</v>
      </c>
      <c r="G85" s="172"/>
      <c r="H85" s="270">
        <v>0</v>
      </c>
      <c r="I85" s="220">
        <v>0</v>
      </c>
      <c r="J85" s="220">
        <v>0</v>
      </c>
    </row>
    <row r="86" spans="1:10" s="86" customFormat="1" ht="46.5" customHeight="1">
      <c r="A86" s="175" t="s">
        <v>101</v>
      </c>
      <c r="B86" s="276" t="s">
        <v>378</v>
      </c>
      <c r="C86" s="172" t="s">
        <v>96</v>
      </c>
      <c r="D86" s="221" t="s">
        <v>138</v>
      </c>
      <c r="E86" s="273">
        <v>11201</v>
      </c>
      <c r="F86" s="222" t="s">
        <v>323</v>
      </c>
      <c r="G86" s="172" t="s">
        <v>102</v>
      </c>
      <c r="H86" s="270">
        <v>0</v>
      </c>
      <c r="I86" s="220">
        <v>0</v>
      </c>
      <c r="J86" s="220">
        <v>0</v>
      </c>
    </row>
    <row r="87" spans="1:10" s="86" customFormat="1" ht="33.75" customHeight="1">
      <c r="A87" s="241" t="s">
        <v>168</v>
      </c>
      <c r="B87" s="276" t="s">
        <v>378</v>
      </c>
      <c r="C87" s="249" t="s">
        <v>96</v>
      </c>
      <c r="D87" s="249" t="s">
        <v>169</v>
      </c>
      <c r="E87" s="253"/>
      <c r="F87" s="249"/>
      <c r="G87" s="249"/>
      <c r="H87" s="250">
        <v>30000</v>
      </c>
      <c r="I87" s="254">
        <v>30000</v>
      </c>
      <c r="J87" s="254">
        <v>30000</v>
      </c>
    </row>
    <row r="88" spans="1:10" s="174" customFormat="1" ht="70.5" customHeight="1">
      <c r="A88" s="127" t="s">
        <v>364</v>
      </c>
      <c r="B88" s="276" t="s">
        <v>378</v>
      </c>
      <c r="C88" s="172" t="s">
        <v>96</v>
      </c>
      <c r="D88" s="172" t="s">
        <v>169</v>
      </c>
      <c r="E88" s="172" t="s">
        <v>170</v>
      </c>
      <c r="F88" s="172"/>
      <c r="G88" s="172"/>
      <c r="H88" s="195">
        <v>30000</v>
      </c>
      <c r="I88" s="195">
        <v>30000</v>
      </c>
      <c r="J88" s="195">
        <v>30000</v>
      </c>
    </row>
    <row r="89" spans="1:10" s="174" customFormat="1" ht="52.5" customHeight="1">
      <c r="A89" s="191" t="s">
        <v>365</v>
      </c>
      <c r="B89" s="276" t="s">
        <v>378</v>
      </c>
      <c r="C89" s="172" t="s">
        <v>96</v>
      </c>
      <c r="D89" s="172" t="s">
        <v>169</v>
      </c>
      <c r="E89" s="177" t="s">
        <v>171</v>
      </c>
      <c r="F89" s="172"/>
      <c r="G89" s="172"/>
      <c r="H89" s="195">
        <v>30000</v>
      </c>
      <c r="I89" s="195">
        <v>30000</v>
      </c>
      <c r="J89" s="195">
        <v>30000</v>
      </c>
    </row>
    <row r="90" spans="1:10" s="174" customFormat="1" ht="42" customHeight="1">
      <c r="A90" s="126" t="s">
        <v>172</v>
      </c>
      <c r="B90" s="276" t="s">
        <v>378</v>
      </c>
      <c r="C90" s="172" t="s">
        <v>96</v>
      </c>
      <c r="D90" s="172" t="s">
        <v>169</v>
      </c>
      <c r="E90" s="177" t="s">
        <v>173</v>
      </c>
      <c r="F90" s="172"/>
      <c r="G90" s="172"/>
      <c r="H90" s="195">
        <v>30000</v>
      </c>
      <c r="I90" s="219">
        <v>30000</v>
      </c>
      <c r="J90" s="219">
        <v>30000</v>
      </c>
    </row>
    <row r="91" spans="1:10" s="174" customFormat="1" ht="29.25" customHeight="1">
      <c r="A91" s="127" t="s">
        <v>174</v>
      </c>
      <c r="B91" s="276" t="s">
        <v>378</v>
      </c>
      <c r="C91" s="172" t="s">
        <v>96</v>
      </c>
      <c r="D91" s="172" t="s">
        <v>169</v>
      </c>
      <c r="E91" s="177" t="s">
        <v>173</v>
      </c>
      <c r="F91" s="177" t="s">
        <v>175</v>
      </c>
      <c r="G91" s="172"/>
      <c r="H91" s="270">
        <v>30000</v>
      </c>
      <c r="I91" s="224">
        <v>30000</v>
      </c>
      <c r="J91" s="224">
        <v>30000</v>
      </c>
    </row>
    <row r="92" spans="1:10" s="174" customFormat="1" ht="42.75" customHeight="1">
      <c r="A92" s="175" t="s">
        <v>101</v>
      </c>
      <c r="B92" s="276" t="s">
        <v>378</v>
      </c>
      <c r="C92" s="172" t="s">
        <v>96</v>
      </c>
      <c r="D92" s="172" t="s">
        <v>169</v>
      </c>
      <c r="E92" s="177" t="s">
        <v>173</v>
      </c>
      <c r="F92" s="177" t="s">
        <v>175</v>
      </c>
      <c r="G92" s="172" t="s">
        <v>102</v>
      </c>
      <c r="H92" s="270">
        <v>30000</v>
      </c>
      <c r="I92" s="224">
        <v>30000</v>
      </c>
      <c r="J92" s="224">
        <v>30000</v>
      </c>
    </row>
    <row r="93" spans="1:10" s="87" customFormat="1" ht="30.75" customHeight="1">
      <c r="A93" s="241" t="s">
        <v>176</v>
      </c>
      <c r="B93" s="276" t="s">
        <v>378</v>
      </c>
      <c r="C93" s="249" t="s">
        <v>170</v>
      </c>
      <c r="D93" s="249"/>
      <c r="E93" s="243"/>
      <c r="F93" s="243"/>
      <c r="G93" s="249"/>
      <c r="H93" s="250">
        <v>446492</v>
      </c>
      <c r="I93" s="254">
        <v>282643</v>
      </c>
      <c r="J93" s="254">
        <v>101219</v>
      </c>
    </row>
    <row r="94" spans="1:10" s="86" customFormat="1" ht="33" customHeight="1" thickBot="1">
      <c r="A94" s="241" t="s">
        <v>177</v>
      </c>
      <c r="B94" s="276" t="s">
        <v>378</v>
      </c>
      <c r="C94" s="249" t="s">
        <v>170</v>
      </c>
      <c r="D94" s="249" t="s">
        <v>146</v>
      </c>
      <c r="E94" s="243"/>
      <c r="F94" s="243"/>
      <c r="G94" s="249"/>
      <c r="H94" s="250">
        <v>446492</v>
      </c>
      <c r="I94" s="250">
        <v>282643</v>
      </c>
      <c r="J94" s="250">
        <v>101219</v>
      </c>
    </row>
    <row r="95" spans="1:10" s="91" customFormat="1" ht="75" customHeight="1" thickBot="1">
      <c r="A95" s="257" t="s">
        <v>371</v>
      </c>
      <c r="B95" s="276" t="s">
        <v>378</v>
      </c>
      <c r="C95" s="172" t="s">
        <v>170</v>
      </c>
      <c r="D95" s="172" t="s">
        <v>146</v>
      </c>
      <c r="E95" s="172" t="s">
        <v>178</v>
      </c>
      <c r="F95" s="172"/>
      <c r="G95" s="172"/>
      <c r="H95" s="195">
        <v>446492</v>
      </c>
      <c r="I95" s="195">
        <v>282643</v>
      </c>
      <c r="J95" s="195">
        <v>101219</v>
      </c>
    </row>
    <row r="96" spans="1:10" s="174" customFormat="1" ht="55.5" customHeight="1" thickBot="1">
      <c r="A96" s="258" t="s">
        <v>372</v>
      </c>
      <c r="B96" s="276" t="s">
        <v>378</v>
      </c>
      <c r="C96" s="171" t="s">
        <v>170</v>
      </c>
      <c r="D96" s="171" t="s">
        <v>146</v>
      </c>
      <c r="E96" s="172" t="s">
        <v>179</v>
      </c>
      <c r="F96" s="172"/>
      <c r="G96" s="171"/>
      <c r="H96" s="214">
        <v>446492</v>
      </c>
      <c r="I96" s="195">
        <v>282643</v>
      </c>
      <c r="J96" s="195">
        <v>101219</v>
      </c>
    </row>
    <row r="97" spans="1:10" s="174" customFormat="1" ht="42.75" customHeight="1">
      <c r="A97" s="180" t="s">
        <v>373</v>
      </c>
      <c r="B97" s="276" t="s">
        <v>378</v>
      </c>
      <c r="C97" s="171" t="s">
        <v>170</v>
      </c>
      <c r="D97" s="171" t="s">
        <v>146</v>
      </c>
      <c r="E97" s="172" t="s">
        <v>180</v>
      </c>
      <c r="F97" s="172"/>
      <c r="G97" s="171"/>
      <c r="H97" s="214">
        <v>394992</v>
      </c>
      <c r="I97" s="195">
        <v>231143</v>
      </c>
      <c r="J97" s="195">
        <v>49719</v>
      </c>
    </row>
    <row r="98" spans="1:10" s="173" customFormat="1" ht="28.5" customHeight="1">
      <c r="A98" s="180" t="s">
        <v>181</v>
      </c>
      <c r="B98" s="276" t="s">
        <v>378</v>
      </c>
      <c r="C98" s="171" t="s">
        <v>170</v>
      </c>
      <c r="D98" s="171" t="s">
        <v>146</v>
      </c>
      <c r="E98" s="172" t="s">
        <v>180</v>
      </c>
      <c r="F98" s="172" t="s">
        <v>182</v>
      </c>
      <c r="G98" s="171"/>
      <c r="H98" s="214">
        <v>394992</v>
      </c>
      <c r="I98" s="195">
        <v>231143</v>
      </c>
      <c r="J98" s="195">
        <v>49719</v>
      </c>
    </row>
    <row r="99" spans="1:10" s="173" customFormat="1" ht="43.5" customHeight="1">
      <c r="A99" s="180" t="s">
        <v>101</v>
      </c>
      <c r="B99" s="276" t="s">
        <v>378</v>
      </c>
      <c r="C99" s="171" t="s">
        <v>170</v>
      </c>
      <c r="D99" s="171" t="s">
        <v>146</v>
      </c>
      <c r="E99" s="172" t="s">
        <v>180</v>
      </c>
      <c r="F99" s="172" t="s">
        <v>182</v>
      </c>
      <c r="G99" s="171" t="s">
        <v>102</v>
      </c>
      <c r="H99" s="214">
        <v>394992</v>
      </c>
      <c r="I99" s="195">
        <v>231143</v>
      </c>
      <c r="J99" s="195">
        <v>49719</v>
      </c>
    </row>
    <row r="100" spans="1:10" s="173" customFormat="1" ht="42" customHeight="1">
      <c r="A100" s="180" t="s">
        <v>374</v>
      </c>
      <c r="B100" s="276" t="s">
        <v>378</v>
      </c>
      <c r="C100" s="171" t="s">
        <v>170</v>
      </c>
      <c r="D100" s="171" t="s">
        <v>146</v>
      </c>
      <c r="E100" s="182" t="s">
        <v>375</v>
      </c>
      <c r="F100" s="172"/>
      <c r="G100" s="171"/>
      <c r="H100" s="214">
        <v>50500</v>
      </c>
      <c r="I100" s="195">
        <v>50500</v>
      </c>
      <c r="J100" s="195">
        <v>50500</v>
      </c>
    </row>
    <row r="101" spans="1:10" s="173" customFormat="1" ht="24.75" customHeight="1">
      <c r="A101" s="180" t="s">
        <v>181</v>
      </c>
      <c r="B101" s="276" t="s">
        <v>378</v>
      </c>
      <c r="C101" s="171" t="s">
        <v>170</v>
      </c>
      <c r="D101" s="171" t="s">
        <v>146</v>
      </c>
      <c r="E101" s="182" t="s">
        <v>375</v>
      </c>
      <c r="F101" s="172" t="s">
        <v>182</v>
      </c>
      <c r="G101" s="171"/>
      <c r="H101" s="214">
        <v>50500</v>
      </c>
      <c r="I101" s="214">
        <v>50500</v>
      </c>
      <c r="J101" s="214">
        <v>50500</v>
      </c>
    </row>
    <row r="102" spans="1:10" s="173" customFormat="1" ht="42.75" customHeight="1">
      <c r="A102" s="180" t="s">
        <v>101</v>
      </c>
      <c r="B102" s="276" t="s">
        <v>378</v>
      </c>
      <c r="C102" s="171" t="s">
        <v>170</v>
      </c>
      <c r="D102" s="171" t="s">
        <v>146</v>
      </c>
      <c r="E102" s="182" t="s">
        <v>375</v>
      </c>
      <c r="F102" s="172" t="s">
        <v>182</v>
      </c>
      <c r="G102" s="171" t="s">
        <v>102</v>
      </c>
      <c r="H102" s="214">
        <v>50500</v>
      </c>
      <c r="I102" s="195">
        <v>50500</v>
      </c>
      <c r="J102" s="195">
        <v>50500</v>
      </c>
    </row>
    <row r="103" spans="1:10" s="173" customFormat="1" ht="42.75" customHeight="1">
      <c r="A103" s="180" t="s">
        <v>183</v>
      </c>
      <c r="B103" s="276" t="s">
        <v>378</v>
      </c>
      <c r="C103" s="171" t="s">
        <v>170</v>
      </c>
      <c r="D103" s="171" t="s">
        <v>146</v>
      </c>
      <c r="E103" s="182" t="s">
        <v>184</v>
      </c>
      <c r="F103" s="172"/>
      <c r="G103" s="171"/>
      <c r="H103" s="214">
        <v>1000</v>
      </c>
      <c r="I103" s="214">
        <v>1000</v>
      </c>
      <c r="J103" s="214">
        <v>1000</v>
      </c>
    </row>
    <row r="104" spans="1:10" s="173" customFormat="1" ht="42.75" customHeight="1">
      <c r="A104" s="180" t="s">
        <v>181</v>
      </c>
      <c r="B104" s="276" t="s">
        <v>378</v>
      </c>
      <c r="C104" s="171" t="s">
        <v>170</v>
      </c>
      <c r="D104" s="171" t="s">
        <v>146</v>
      </c>
      <c r="E104" s="182" t="s">
        <v>184</v>
      </c>
      <c r="F104" s="172" t="s">
        <v>182</v>
      </c>
      <c r="G104" s="171"/>
      <c r="H104" s="214">
        <v>1000</v>
      </c>
      <c r="I104" s="195">
        <v>1000</v>
      </c>
      <c r="J104" s="195">
        <v>1000</v>
      </c>
    </row>
    <row r="105" spans="1:10" s="173" customFormat="1" ht="42.75" customHeight="1">
      <c r="A105" s="180" t="s">
        <v>101</v>
      </c>
      <c r="B105" s="276" t="s">
        <v>378</v>
      </c>
      <c r="C105" s="171" t="s">
        <v>170</v>
      </c>
      <c r="D105" s="171" t="s">
        <v>146</v>
      </c>
      <c r="E105" s="182" t="s">
        <v>184</v>
      </c>
      <c r="F105" s="172" t="s">
        <v>182</v>
      </c>
      <c r="G105" s="171" t="s">
        <v>102</v>
      </c>
      <c r="H105" s="214">
        <v>1000</v>
      </c>
      <c r="I105" s="195">
        <v>1000</v>
      </c>
      <c r="J105" s="195">
        <v>1000</v>
      </c>
    </row>
    <row r="106" spans="1:10" s="173" customFormat="1" ht="48" customHeight="1">
      <c r="A106" s="180" t="s">
        <v>185</v>
      </c>
      <c r="B106" s="276" t="s">
        <v>378</v>
      </c>
      <c r="C106" s="171" t="s">
        <v>170</v>
      </c>
      <c r="D106" s="171" t="s">
        <v>146</v>
      </c>
      <c r="E106" s="172" t="s">
        <v>186</v>
      </c>
      <c r="F106" s="172" t="s">
        <v>187</v>
      </c>
      <c r="G106" s="171"/>
      <c r="H106" s="214">
        <v>0</v>
      </c>
      <c r="I106" s="195">
        <v>0</v>
      </c>
      <c r="J106" s="195">
        <v>0</v>
      </c>
    </row>
    <row r="107" spans="1:10" s="173" customFormat="1" ht="40.5" customHeight="1">
      <c r="A107" s="32" t="s">
        <v>188</v>
      </c>
      <c r="B107" s="276" t="s">
        <v>378</v>
      </c>
      <c r="C107" s="171" t="s">
        <v>170</v>
      </c>
      <c r="D107" s="171" t="s">
        <v>146</v>
      </c>
      <c r="E107" s="172" t="s">
        <v>186</v>
      </c>
      <c r="F107" s="172" t="s">
        <v>187</v>
      </c>
      <c r="G107" s="171"/>
      <c r="H107" s="214">
        <v>0</v>
      </c>
      <c r="I107" s="195">
        <v>0</v>
      </c>
      <c r="J107" s="195">
        <v>0</v>
      </c>
    </row>
    <row r="108" spans="1:10" s="173" customFormat="1" ht="42" customHeight="1">
      <c r="A108" s="180" t="s">
        <v>101</v>
      </c>
      <c r="B108" s="276" t="s">
        <v>378</v>
      </c>
      <c r="C108" s="171" t="s">
        <v>170</v>
      </c>
      <c r="D108" s="171" t="s">
        <v>146</v>
      </c>
      <c r="E108" s="172" t="s">
        <v>186</v>
      </c>
      <c r="F108" s="172" t="s">
        <v>187</v>
      </c>
      <c r="G108" s="171" t="s">
        <v>102</v>
      </c>
      <c r="H108" s="214">
        <v>0</v>
      </c>
      <c r="I108" s="214">
        <v>0</v>
      </c>
      <c r="J108" s="214">
        <v>0</v>
      </c>
    </row>
    <row r="109" spans="1:10" s="173" customFormat="1" ht="54" customHeight="1" hidden="1">
      <c r="A109" s="180" t="s">
        <v>189</v>
      </c>
      <c r="B109" s="276" t="s">
        <v>378</v>
      </c>
      <c r="C109" s="171" t="s">
        <v>170</v>
      </c>
      <c r="D109" s="171" t="s">
        <v>146</v>
      </c>
      <c r="E109" s="172" t="s">
        <v>190</v>
      </c>
      <c r="F109" s="172"/>
      <c r="G109" s="171"/>
      <c r="H109" s="214">
        <v>0</v>
      </c>
      <c r="I109" s="214">
        <v>0</v>
      </c>
      <c r="J109" s="214">
        <v>0</v>
      </c>
    </row>
    <row r="110" spans="1:10" s="173" customFormat="1" ht="44.25" customHeight="1" hidden="1">
      <c r="A110" s="180" t="s">
        <v>191</v>
      </c>
      <c r="B110" s="276" t="s">
        <v>378</v>
      </c>
      <c r="C110" s="171" t="s">
        <v>170</v>
      </c>
      <c r="D110" s="171" t="s">
        <v>146</v>
      </c>
      <c r="E110" s="172" t="s">
        <v>192</v>
      </c>
      <c r="F110" s="172"/>
      <c r="G110" s="171"/>
      <c r="H110" s="214">
        <v>0</v>
      </c>
      <c r="I110" s="214">
        <v>0</v>
      </c>
      <c r="J110" s="214">
        <v>0</v>
      </c>
    </row>
    <row r="111" spans="1:10" s="173" customFormat="1" ht="50.25" customHeight="1" hidden="1">
      <c r="A111" s="180" t="s">
        <v>193</v>
      </c>
      <c r="B111" s="276" t="s">
        <v>378</v>
      </c>
      <c r="C111" s="171" t="s">
        <v>170</v>
      </c>
      <c r="D111" s="171" t="s">
        <v>146</v>
      </c>
      <c r="E111" s="172" t="s">
        <v>194</v>
      </c>
      <c r="F111" s="172"/>
      <c r="G111" s="171"/>
      <c r="H111" s="214">
        <v>0</v>
      </c>
      <c r="I111" s="214">
        <v>0</v>
      </c>
      <c r="J111" s="214">
        <v>0</v>
      </c>
    </row>
    <row r="112" spans="1:10" s="173" customFormat="1" ht="48.75" customHeight="1" hidden="1">
      <c r="A112" s="180" t="s">
        <v>195</v>
      </c>
      <c r="B112" s="276" t="s">
        <v>378</v>
      </c>
      <c r="C112" s="171" t="s">
        <v>170</v>
      </c>
      <c r="D112" s="171" t="s">
        <v>146</v>
      </c>
      <c r="E112" s="172" t="s">
        <v>194</v>
      </c>
      <c r="F112" s="92" t="s">
        <v>196</v>
      </c>
      <c r="G112" s="171"/>
      <c r="H112" s="214">
        <v>0</v>
      </c>
      <c r="I112" s="214">
        <v>0</v>
      </c>
      <c r="J112" s="214">
        <v>0</v>
      </c>
    </row>
    <row r="113" spans="1:10" s="173" customFormat="1" ht="42.75" customHeight="1" hidden="1">
      <c r="A113" s="183" t="s">
        <v>197</v>
      </c>
      <c r="B113" s="276" t="s">
        <v>378</v>
      </c>
      <c r="C113" s="184" t="s">
        <v>170</v>
      </c>
      <c r="D113" s="184" t="s">
        <v>146</v>
      </c>
      <c r="E113" s="185" t="s">
        <v>194</v>
      </c>
      <c r="F113" s="92" t="s">
        <v>196</v>
      </c>
      <c r="G113" s="184" t="s">
        <v>102</v>
      </c>
      <c r="H113" s="216">
        <v>0</v>
      </c>
      <c r="I113" s="216">
        <v>0</v>
      </c>
      <c r="J113" s="216">
        <v>0</v>
      </c>
    </row>
    <row r="114" spans="1:10" s="173" customFormat="1" ht="40.5" customHeight="1" hidden="1">
      <c r="A114" s="180"/>
      <c r="B114" s="276" t="s">
        <v>378</v>
      </c>
      <c r="C114" s="171"/>
      <c r="D114" s="171"/>
      <c r="E114" s="180"/>
      <c r="F114" s="180"/>
      <c r="G114" s="171"/>
      <c r="H114" s="274">
        <v>0</v>
      </c>
      <c r="I114" s="225">
        <v>0</v>
      </c>
      <c r="J114" s="225">
        <v>0</v>
      </c>
    </row>
    <row r="115" spans="1:10" s="173" customFormat="1" ht="54" customHeight="1" hidden="1">
      <c r="A115" s="180"/>
      <c r="B115" s="276" t="s">
        <v>378</v>
      </c>
      <c r="C115" s="171"/>
      <c r="D115" s="171"/>
      <c r="E115" s="180"/>
      <c r="F115" s="180"/>
      <c r="G115" s="171"/>
      <c r="H115" s="274">
        <v>0</v>
      </c>
      <c r="I115" s="225">
        <v>0</v>
      </c>
      <c r="J115" s="225">
        <v>0</v>
      </c>
    </row>
    <row r="116" spans="1:10" s="173" customFormat="1" ht="40.5" customHeight="1" hidden="1">
      <c r="A116" s="180"/>
      <c r="B116" s="276" t="s">
        <v>378</v>
      </c>
      <c r="C116" s="171"/>
      <c r="D116" s="171"/>
      <c r="E116" s="180"/>
      <c r="F116" s="180"/>
      <c r="G116" s="171"/>
      <c r="H116" s="274">
        <v>0</v>
      </c>
      <c r="I116" s="225">
        <v>0</v>
      </c>
      <c r="J116" s="225">
        <v>0</v>
      </c>
    </row>
    <row r="117" spans="1:10" s="173" customFormat="1" ht="24" customHeight="1" hidden="1">
      <c r="A117" s="180"/>
      <c r="B117" s="276" t="s">
        <v>378</v>
      </c>
      <c r="C117" s="171"/>
      <c r="D117" s="171"/>
      <c r="E117" s="180"/>
      <c r="F117" s="180"/>
      <c r="G117" s="171"/>
      <c r="H117" s="274">
        <v>0</v>
      </c>
      <c r="I117" s="225">
        <v>0</v>
      </c>
      <c r="J117" s="225">
        <v>0</v>
      </c>
    </row>
    <row r="118" spans="1:10" s="173" customFormat="1" ht="42.75" customHeight="1" hidden="1">
      <c r="A118" s="180"/>
      <c r="B118" s="276" t="s">
        <v>378</v>
      </c>
      <c r="C118" s="171"/>
      <c r="D118" s="171"/>
      <c r="E118" s="180"/>
      <c r="F118" s="180"/>
      <c r="G118" s="171"/>
      <c r="H118" s="274"/>
      <c r="I118" s="225">
        <v>0</v>
      </c>
      <c r="J118" s="225">
        <v>0</v>
      </c>
    </row>
    <row r="119" spans="1:10" s="173" customFormat="1" ht="27.75" customHeight="1">
      <c r="A119" s="259" t="s">
        <v>198</v>
      </c>
      <c r="B119" s="276" t="s">
        <v>378</v>
      </c>
      <c r="C119" s="260" t="s">
        <v>199</v>
      </c>
      <c r="D119" s="260"/>
      <c r="E119" s="253"/>
      <c r="F119" s="260"/>
      <c r="G119" s="260"/>
      <c r="H119" s="254">
        <v>2000</v>
      </c>
      <c r="I119" s="254">
        <v>2000</v>
      </c>
      <c r="J119" s="254">
        <v>2000</v>
      </c>
    </row>
    <row r="120" spans="1:10" s="173" customFormat="1" ht="29.25" customHeight="1">
      <c r="A120" s="241" t="s">
        <v>200</v>
      </c>
      <c r="B120" s="276" t="s">
        <v>378</v>
      </c>
      <c r="C120" s="249" t="s">
        <v>199</v>
      </c>
      <c r="D120" s="249" t="s">
        <v>199</v>
      </c>
      <c r="E120" s="243"/>
      <c r="F120" s="249"/>
      <c r="G120" s="249"/>
      <c r="H120" s="250">
        <v>2000</v>
      </c>
      <c r="I120" s="250">
        <v>2000</v>
      </c>
      <c r="J120" s="250">
        <v>2000</v>
      </c>
    </row>
    <row r="121" spans="1:10" s="173" customFormat="1" ht="81" customHeight="1">
      <c r="A121" s="191" t="s">
        <v>366</v>
      </c>
      <c r="B121" s="276" t="s">
        <v>378</v>
      </c>
      <c r="C121" s="172" t="s">
        <v>199</v>
      </c>
      <c r="D121" s="172" t="s">
        <v>199</v>
      </c>
      <c r="E121" s="172" t="s">
        <v>201</v>
      </c>
      <c r="F121" s="172"/>
      <c r="G121" s="172"/>
      <c r="H121" s="195">
        <v>2000</v>
      </c>
      <c r="I121" s="195">
        <v>2000</v>
      </c>
      <c r="J121" s="195">
        <v>2000</v>
      </c>
    </row>
    <row r="122" spans="1:10" s="173" customFormat="1" ht="32.25" customHeight="1">
      <c r="A122" s="192" t="s">
        <v>202</v>
      </c>
      <c r="B122" s="276" t="s">
        <v>378</v>
      </c>
      <c r="C122" s="172" t="s">
        <v>199</v>
      </c>
      <c r="D122" s="172" t="s">
        <v>199</v>
      </c>
      <c r="E122" s="177" t="s">
        <v>203</v>
      </c>
      <c r="F122" s="172"/>
      <c r="G122" s="172"/>
      <c r="H122" s="195">
        <v>2000</v>
      </c>
      <c r="I122" s="195">
        <v>2000</v>
      </c>
      <c r="J122" s="195">
        <v>2000</v>
      </c>
    </row>
    <row r="123" spans="1:10" s="173" customFormat="1" ht="39" customHeight="1">
      <c r="A123" s="192" t="s">
        <v>204</v>
      </c>
      <c r="B123" s="276" t="s">
        <v>378</v>
      </c>
      <c r="C123" s="172" t="s">
        <v>199</v>
      </c>
      <c r="D123" s="172" t="s">
        <v>199</v>
      </c>
      <c r="E123" s="177" t="s">
        <v>205</v>
      </c>
      <c r="F123" s="172"/>
      <c r="G123" s="172"/>
      <c r="H123" s="195">
        <v>2000</v>
      </c>
      <c r="I123" s="195">
        <v>2000</v>
      </c>
      <c r="J123" s="195">
        <v>2000</v>
      </c>
    </row>
    <row r="124" spans="1:10" s="173" customFormat="1" ht="33.75" customHeight="1">
      <c r="A124" s="175" t="s">
        <v>206</v>
      </c>
      <c r="B124" s="276" t="s">
        <v>378</v>
      </c>
      <c r="C124" s="172" t="s">
        <v>199</v>
      </c>
      <c r="D124" s="172" t="s">
        <v>199</v>
      </c>
      <c r="E124" s="177" t="s">
        <v>207</v>
      </c>
      <c r="F124" s="172" t="s">
        <v>208</v>
      </c>
      <c r="G124" s="172"/>
      <c r="H124" s="195">
        <v>2000</v>
      </c>
      <c r="I124" s="195">
        <v>2000</v>
      </c>
      <c r="J124" s="195">
        <v>2000</v>
      </c>
    </row>
    <row r="125" spans="1:10" s="173" customFormat="1" ht="45" customHeight="1">
      <c r="A125" s="175" t="s">
        <v>101</v>
      </c>
      <c r="B125" s="276" t="s">
        <v>378</v>
      </c>
      <c r="C125" s="172" t="s">
        <v>199</v>
      </c>
      <c r="D125" s="172" t="s">
        <v>199</v>
      </c>
      <c r="E125" s="177" t="s">
        <v>207</v>
      </c>
      <c r="F125" s="172" t="s">
        <v>208</v>
      </c>
      <c r="G125" s="172" t="s">
        <v>102</v>
      </c>
      <c r="H125" s="195">
        <v>2000</v>
      </c>
      <c r="I125" s="195">
        <v>2000</v>
      </c>
      <c r="J125" s="195">
        <v>2000</v>
      </c>
    </row>
    <row r="126" spans="1:10" s="173" customFormat="1" ht="23.25" customHeight="1">
      <c r="A126" s="124" t="s">
        <v>303</v>
      </c>
      <c r="B126" s="276" t="s">
        <v>378</v>
      </c>
      <c r="C126" s="249" t="s">
        <v>162</v>
      </c>
      <c r="D126" s="249"/>
      <c r="E126" s="249"/>
      <c r="F126" s="249"/>
      <c r="G126" s="249"/>
      <c r="H126" s="250">
        <v>258000</v>
      </c>
      <c r="I126" s="250">
        <v>0</v>
      </c>
      <c r="J126" s="250">
        <v>0</v>
      </c>
    </row>
    <row r="127" spans="1:10" s="173" customFormat="1" ht="24" customHeight="1">
      <c r="A127" s="261" t="s">
        <v>304</v>
      </c>
      <c r="B127" s="276" t="s">
        <v>378</v>
      </c>
      <c r="C127" s="249" t="s">
        <v>162</v>
      </c>
      <c r="D127" s="249" t="s">
        <v>84</v>
      </c>
      <c r="E127" s="262"/>
      <c r="F127" s="249"/>
      <c r="G127" s="249"/>
      <c r="H127" s="250">
        <v>258000</v>
      </c>
      <c r="I127" s="250">
        <v>0</v>
      </c>
      <c r="J127" s="250">
        <v>0</v>
      </c>
    </row>
    <row r="128" spans="1:10" s="173" customFormat="1" ht="19.5" customHeight="1">
      <c r="A128" s="180" t="s">
        <v>305</v>
      </c>
      <c r="B128" s="276" t="s">
        <v>378</v>
      </c>
      <c r="C128" s="172" t="s">
        <v>162</v>
      </c>
      <c r="D128" s="172" t="s">
        <v>84</v>
      </c>
      <c r="E128" s="31" t="s">
        <v>116</v>
      </c>
      <c r="F128" s="172"/>
      <c r="G128" s="172"/>
      <c r="H128" s="195">
        <v>258000</v>
      </c>
      <c r="I128" s="195">
        <v>0</v>
      </c>
      <c r="J128" s="195">
        <v>0</v>
      </c>
    </row>
    <row r="129" spans="1:10" s="173" customFormat="1" ht="24" customHeight="1">
      <c r="A129" s="180" t="s">
        <v>260</v>
      </c>
      <c r="B129" s="276" t="s">
        <v>378</v>
      </c>
      <c r="C129" s="172" t="s">
        <v>162</v>
      </c>
      <c r="D129" s="172" t="s">
        <v>84</v>
      </c>
      <c r="E129" s="31" t="s">
        <v>306</v>
      </c>
      <c r="F129" s="172"/>
      <c r="G129" s="172"/>
      <c r="H129" s="195">
        <v>258000</v>
      </c>
      <c r="I129" s="195">
        <v>0</v>
      </c>
      <c r="J129" s="195">
        <v>0</v>
      </c>
    </row>
    <row r="130" spans="1:10" s="173" customFormat="1" ht="23.25" customHeight="1">
      <c r="A130" s="180" t="s">
        <v>307</v>
      </c>
      <c r="B130" s="276" t="s">
        <v>378</v>
      </c>
      <c r="C130" s="172" t="s">
        <v>162</v>
      </c>
      <c r="D130" s="172" t="s">
        <v>84</v>
      </c>
      <c r="E130" s="197" t="s">
        <v>135</v>
      </c>
      <c r="F130" s="196" t="s">
        <v>308</v>
      </c>
      <c r="G130" s="172"/>
      <c r="H130" s="195">
        <v>258000</v>
      </c>
      <c r="I130" s="195">
        <v>0</v>
      </c>
      <c r="J130" s="195">
        <v>0</v>
      </c>
    </row>
    <row r="131" spans="1:10" s="173" customFormat="1" ht="24" customHeight="1">
      <c r="A131" s="180" t="s">
        <v>310</v>
      </c>
      <c r="B131" s="276" t="s">
        <v>378</v>
      </c>
      <c r="C131" s="172" t="s">
        <v>162</v>
      </c>
      <c r="D131" s="172" t="s">
        <v>84</v>
      </c>
      <c r="E131" s="197" t="s">
        <v>135</v>
      </c>
      <c r="F131" s="196" t="s">
        <v>308</v>
      </c>
      <c r="G131" s="172" t="s">
        <v>309</v>
      </c>
      <c r="H131" s="195">
        <v>258000</v>
      </c>
      <c r="I131" s="195">
        <v>0</v>
      </c>
      <c r="J131" s="195">
        <v>0</v>
      </c>
    </row>
    <row r="132" spans="1:10" s="173" customFormat="1" ht="35.25" customHeight="1">
      <c r="A132" s="241" t="s">
        <v>211</v>
      </c>
      <c r="B132" s="276" t="s">
        <v>378</v>
      </c>
      <c r="C132" s="243">
        <v>11</v>
      </c>
      <c r="D132" s="249"/>
      <c r="E132" s="249"/>
      <c r="F132" s="249"/>
      <c r="G132" s="249"/>
      <c r="H132" s="250">
        <v>5000</v>
      </c>
      <c r="I132" s="250">
        <v>5000</v>
      </c>
      <c r="J132" s="250">
        <v>5000</v>
      </c>
    </row>
    <row r="133" spans="1:10" s="173" customFormat="1" ht="25.5" customHeight="1">
      <c r="A133" s="252" t="s">
        <v>212</v>
      </c>
      <c r="B133" s="276" t="s">
        <v>378</v>
      </c>
      <c r="C133" s="249" t="s">
        <v>213</v>
      </c>
      <c r="D133" s="249" t="s">
        <v>84</v>
      </c>
      <c r="E133" s="249"/>
      <c r="F133" s="249"/>
      <c r="G133" s="249"/>
      <c r="H133" s="250">
        <v>5000</v>
      </c>
      <c r="I133" s="250">
        <v>5000</v>
      </c>
      <c r="J133" s="250">
        <v>5000</v>
      </c>
    </row>
    <row r="134" spans="1:10" s="173" customFormat="1" ht="80.25" customHeight="1">
      <c r="A134" s="127" t="s">
        <v>367</v>
      </c>
      <c r="B134" s="276" t="s">
        <v>378</v>
      </c>
      <c r="C134" s="172" t="s">
        <v>213</v>
      </c>
      <c r="D134" s="172" t="s">
        <v>84</v>
      </c>
      <c r="E134" s="172" t="s">
        <v>209</v>
      </c>
      <c r="F134" s="172"/>
      <c r="G134" s="172"/>
      <c r="H134" s="195">
        <v>5000</v>
      </c>
      <c r="I134" s="195">
        <v>5000</v>
      </c>
      <c r="J134" s="195">
        <v>5000</v>
      </c>
    </row>
    <row r="135" spans="1:10" s="86" customFormat="1" ht="68.25" customHeight="1">
      <c r="A135" s="191" t="s">
        <v>368</v>
      </c>
      <c r="B135" s="276" t="s">
        <v>378</v>
      </c>
      <c r="C135" s="172" t="s">
        <v>213</v>
      </c>
      <c r="D135" s="172" t="s">
        <v>84</v>
      </c>
      <c r="E135" s="172" t="s">
        <v>219</v>
      </c>
      <c r="F135" s="172"/>
      <c r="G135" s="172"/>
      <c r="H135" s="195">
        <v>5000</v>
      </c>
      <c r="I135" s="195">
        <v>5000</v>
      </c>
      <c r="J135" s="195">
        <v>5000</v>
      </c>
    </row>
    <row r="136" spans="1:10" s="86" customFormat="1" ht="33.75" customHeight="1">
      <c r="A136" s="126" t="s">
        <v>214</v>
      </c>
      <c r="B136" s="276" t="s">
        <v>378</v>
      </c>
      <c r="C136" s="172" t="s">
        <v>213</v>
      </c>
      <c r="D136" s="172" t="s">
        <v>84</v>
      </c>
      <c r="E136" s="172" t="s">
        <v>299</v>
      </c>
      <c r="F136" s="172"/>
      <c r="G136" s="172"/>
      <c r="H136" s="195">
        <v>5000</v>
      </c>
      <c r="I136" s="195">
        <v>5000</v>
      </c>
      <c r="J136" s="195">
        <v>5000</v>
      </c>
    </row>
    <row r="137" spans="1:10" s="86" customFormat="1" ht="60" customHeight="1">
      <c r="A137" s="126" t="s">
        <v>215</v>
      </c>
      <c r="B137" s="276" t="s">
        <v>378</v>
      </c>
      <c r="C137" s="172" t="s">
        <v>213</v>
      </c>
      <c r="D137" s="172" t="s">
        <v>84</v>
      </c>
      <c r="E137" s="172" t="s">
        <v>235</v>
      </c>
      <c r="F137" s="172" t="s">
        <v>216</v>
      </c>
      <c r="G137" s="172"/>
      <c r="H137" s="195">
        <v>5000</v>
      </c>
      <c r="I137" s="195">
        <v>5000</v>
      </c>
      <c r="J137" s="195">
        <v>5000</v>
      </c>
    </row>
    <row r="138" spans="1:10" s="86" customFormat="1" ht="44.25" customHeight="1">
      <c r="A138" s="127" t="s">
        <v>101</v>
      </c>
      <c r="B138" s="276" t="s">
        <v>378</v>
      </c>
      <c r="C138" s="177">
        <v>11</v>
      </c>
      <c r="D138" s="172" t="s">
        <v>84</v>
      </c>
      <c r="E138" s="172" t="s">
        <v>235</v>
      </c>
      <c r="F138" s="172" t="s">
        <v>216</v>
      </c>
      <c r="G138" s="172" t="s">
        <v>102</v>
      </c>
      <c r="H138" s="195">
        <v>5000</v>
      </c>
      <c r="I138" s="195">
        <v>5000</v>
      </c>
      <c r="J138" s="195">
        <v>5000</v>
      </c>
    </row>
    <row r="139" spans="1:9" s="86" customFormat="1" ht="49.5" customHeight="1">
      <c r="A139" s="72"/>
      <c r="B139" s="72"/>
      <c r="C139" s="93"/>
      <c r="D139" s="94"/>
      <c r="E139" s="95"/>
      <c r="F139" s="96"/>
      <c r="G139" s="93"/>
      <c r="H139" s="97"/>
      <c r="I139" s="85"/>
    </row>
    <row r="140" spans="1:9" s="86" customFormat="1" ht="69.75" customHeight="1">
      <c r="A140" s="72"/>
      <c r="B140" s="72"/>
      <c r="C140" s="93"/>
      <c r="D140" s="94"/>
      <c r="E140" s="95"/>
      <c r="F140" s="96"/>
      <c r="G140" s="93"/>
      <c r="H140" s="97"/>
      <c r="I140" s="85"/>
    </row>
    <row r="141" spans="1:10" s="82" customFormat="1" ht="69" customHeight="1">
      <c r="A141" s="72"/>
      <c r="B141" s="72"/>
      <c r="C141" s="93"/>
      <c r="D141" s="94"/>
      <c r="E141" s="95"/>
      <c r="F141" s="96"/>
      <c r="G141" s="93"/>
      <c r="H141" s="97"/>
      <c r="I141" s="83"/>
      <c r="J141" s="81"/>
    </row>
    <row r="142" spans="1:10" s="82" customFormat="1" ht="18">
      <c r="A142" s="72"/>
      <c r="B142" s="72"/>
      <c r="C142" s="93"/>
      <c r="D142" s="94"/>
      <c r="E142" s="95"/>
      <c r="F142" s="96"/>
      <c r="G142" s="93"/>
      <c r="H142" s="97"/>
      <c r="I142" s="83"/>
      <c r="J142" s="81"/>
    </row>
    <row r="143" spans="1:10" s="82" customFormat="1" ht="18">
      <c r="A143" s="72"/>
      <c r="B143" s="72"/>
      <c r="C143" s="93"/>
      <c r="D143" s="94"/>
      <c r="E143" s="95"/>
      <c r="F143" s="96"/>
      <c r="G143" s="93"/>
      <c r="H143" s="97"/>
      <c r="I143" s="83"/>
      <c r="J143" s="81"/>
    </row>
    <row r="144" spans="1:10" s="82" customFormat="1" ht="18">
      <c r="A144" s="72"/>
      <c r="B144" s="72"/>
      <c r="C144" s="93"/>
      <c r="D144" s="94"/>
      <c r="E144" s="95"/>
      <c r="F144" s="96"/>
      <c r="G144" s="93"/>
      <c r="H144" s="97"/>
      <c r="I144" s="83"/>
      <c r="J144" s="81"/>
    </row>
    <row r="145" spans="1:10" s="82" customFormat="1" ht="18">
      <c r="A145" s="72"/>
      <c r="B145" s="72"/>
      <c r="C145" s="93"/>
      <c r="D145" s="94"/>
      <c r="E145" s="95"/>
      <c r="F145" s="96"/>
      <c r="G145" s="93"/>
      <c r="H145" s="97"/>
      <c r="I145" s="83"/>
      <c r="J145" s="81"/>
    </row>
    <row r="146" spans="1:10" s="82" customFormat="1" ht="18">
      <c r="A146" s="72"/>
      <c r="B146" s="72"/>
      <c r="C146" s="93"/>
      <c r="D146" s="94"/>
      <c r="E146" s="95"/>
      <c r="F146" s="96"/>
      <c r="G146" s="93"/>
      <c r="H146" s="97"/>
      <c r="I146" s="83"/>
      <c r="J146" s="81"/>
    </row>
    <row r="147" spans="1:10" s="82" customFormat="1" ht="18">
      <c r="A147" s="72"/>
      <c r="B147" s="72"/>
      <c r="C147" s="93"/>
      <c r="D147" s="94"/>
      <c r="E147" s="95"/>
      <c r="F147" s="96"/>
      <c r="G147" s="93"/>
      <c r="H147" s="97"/>
      <c r="I147" s="83"/>
      <c r="J147" s="81"/>
    </row>
    <row r="148" spans="1:10" s="82" customFormat="1" ht="18">
      <c r="A148" s="72"/>
      <c r="B148" s="72"/>
      <c r="C148" s="93"/>
      <c r="D148" s="94"/>
      <c r="E148" s="95"/>
      <c r="F148" s="96"/>
      <c r="G148" s="93"/>
      <c r="H148" s="97"/>
      <c r="I148" s="83"/>
      <c r="J148" s="81"/>
    </row>
    <row r="149" spans="1:10" s="82" customFormat="1" ht="18">
      <c r="A149" s="72"/>
      <c r="B149" s="72"/>
      <c r="C149" s="93"/>
      <c r="D149" s="94"/>
      <c r="E149" s="95"/>
      <c r="F149" s="96"/>
      <c r="G149" s="93"/>
      <c r="H149" s="97"/>
      <c r="I149" s="83"/>
      <c r="J149" s="81"/>
    </row>
    <row r="150" spans="1:10" s="82" customFormat="1" ht="18">
      <c r="A150" s="72"/>
      <c r="B150" s="72"/>
      <c r="C150" s="93"/>
      <c r="D150" s="94"/>
      <c r="E150" s="95"/>
      <c r="F150" s="96"/>
      <c r="G150" s="93"/>
      <c r="H150" s="97"/>
      <c r="I150" s="83"/>
      <c r="J150" s="81"/>
    </row>
    <row r="151" spans="1:10" s="82" customFormat="1" ht="18">
      <c r="A151" s="72"/>
      <c r="B151" s="72"/>
      <c r="C151" s="93"/>
      <c r="D151" s="94"/>
      <c r="E151" s="95"/>
      <c r="F151" s="96"/>
      <c r="G151" s="93"/>
      <c r="H151" s="97"/>
      <c r="I151" s="83"/>
      <c r="J151" s="81"/>
    </row>
    <row r="152" spans="1:10" s="82" customFormat="1" ht="18">
      <c r="A152" s="72"/>
      <c r="B152" s="72"/>
      <c r="C152" s="93"/>
      <c r="D152" s="94"/>
      <c r="E152" s="95"/>
      <c r="F152" s="96"/>
      <c r="G152" s="93"/>
      <c r="H152" s="97"/>
      <c r="I152" s="83"/>
      <c r="J152" s="81"/>
    </row>
    <row r="153" spans="1:10" s="82" customFormat="1" ht="18">
      <c r="A153" s="72"/>
      <c r="B153" s="72"/>
      <c r="C153" s="93"/>
      <c r="D153" s="94"/>
      <c r="E153" s="95"/>
      <c r="F153" s="96"/>
      <c r="G153" s="93"/>
      <c r="H153" s="97"/>
      <c r="I153" s="83"/>
      <c r="J153" s="81"/>
    </row>
    <row r="154" spans="1:10" s="82" customFormat="1" ht="18">
      <c r="A154" s="72"/>
      <c r="B154" s="72"/>
      <c r="C154" s="93"/>
      <c r="D154" s="94"/>
      <c r="E154" s="95"/>
      <c r="F154" s="96"/>
      <c r="G154" s="93"/>
      <c r="H154" s="97"/>
      <c r="I154" s="83"/>
      <c r="J154" s="81"/>
    </row>
    <row r="155" spans="1:10" s="82" customFormat="1" ht="18">
      <c r="A155" s="72"/>
      <c r="B155" s="72"/>
      <c r="C155" s="93"/>
      <c r="D155" s="94"/>
      <c r="E155" s="95"/>
      <c r="F155" s="96"/>
      <c r="G155" s="93"/>
      <c r="H155" s="97"/>
      <c r="I155" s="83"/>
      <c r="J155" s="81"/>
    </row>
    <row r="156" spans="1:10" s="82" customFormat="1" ht="18">
      <c r="A156" s="72"/>
      <c r="B156" s="72"/>
      <c r="C156" s="93"/>
      <c r="D156" s="94"/>
      <c r="E156" s="95"/>
      <c r="F156" s="96"/>
      <c r="G156" s="93"/>
      <c r="H156" s="97"/>
      <c r="I156" s="83"/>
      <c r="J156" s="81"/>
    </row>
    <row r="157" spans="1:10" s="82" customFormat="1" ht="18">
      <c r="A157" s="72"/>
      <c r="B157" s="72"/>
      <c r="C157" s="93"/>
      <c r="D157" s="94"/>
      <c r="E157" s="95"/>
      <c r="F157" s="96"/>
      <c r="G157" s="93"/>
      <c r="H157" s="97"/>
      <c r="I157" s="83"/>
      <c r="J157" s="81"/>
    </row>
    <row r="158" spans="1:10" s="82" customFormat="1" ht="18">
      <c r="A158" s="72"/>
      <c r="B158" s="72"/>
      <c r="C158" s="93"/>
      <c r="D158" s="94"/>
      <c r="E158" s="95"/>
      <c r="F158" s="96"/>
      <c r="G158" s="93"/>
      <c r="H158" s="97"/>
      <c r="I158" s="83"/>
      <c r="J158" s="81"/>
    </row>
    <row r="159" spans="1:10" s="82" customFormat="1" ht="18">
      <c r="A159" s="72"/>
      <c r="B159" s="72"/>
      <c r="C159" s="93"/>
      <c r="D159" s="94"/>
      <c r="E159" s="95"/>
      <c r="F159" s="96"/>
      <c r="G159" s="93"/>
      <c r="H159" s="97"/>
      <c r="I159" s="83"/>
      <c r="J159" s="81"/>
    </row>
    <row r="160" spans="1:10" s="82" customFormat="1" ht="18">
      <c r="A160" s="72"/>
      <c r="B160" s="72"/>
      <c r="C160" s="93"/>
      <c r="D160" s="94"/>
      <c r="E160" s="95"/>
      <c r="F160" s="96"/>
      <c r="G160" s="93"/>
      <c r="H160" s="97"/>
      <c r="I160" s="83"/>
      <c r="J160" s="81"/>
    </row>
    <row r="161" spans="1:10" s="82" customFormat="1" ht="18">
      <c r="A161" s="72"/>
      <c r="B161" s="72"/>
      <c r="C161" s="93"/>
      <c r="D161" s="94"/>
      <c r="E161" s="95"/>
      <c r="F161" s="96"/>
      <c r="G161" s="93"/>
      <c r="H161" s="97"/>
      <c r="I161" s="83"/>
      <c r="J161" s="81"/>
    </row>
    <row r="162" spans="1:10" s="82" customFormat="1" ht="18">
      <c r="A162" s="72"/>
      <c r="B162" s="72"/>
      <c r="C162" s="93"/>
      <c r="D162" s="94"/>
      <c r="E162" s="95"/>
      <c r="F162" s="96"/>
      <c r="G162" s="93"/>
      <c r="H162" s="97"/>
      <c r="I162" s="83"/>
      <c r="J162" s="81"/>
    </row>
    <row r="163" spans="1:10" s="82" customFormat="1" ht="18">
      <c r="A163" s="72"/>
      <c r="B163" s="72"/>
      <c r="C163" s="93"/>
      <c r="D163" s="94"/>
      <c r="E163" s="95"/>
      <c r="F163" s="96"/>
      <c r="G163" s="93"/>
      <c r="H163" s="97"/>
      <c r="I163" s="83"/>
      <c r="J163" s="81"/>
    </row>
    <row r="164" spans="1:10" s="82" customFormat="1" ht="18">
      <c r="A164" s="72"/>
      <c r="B164" s="72"/>
      <c r="C164" s="93"/>
      <c r="D164" s="94"/>
      <c r="E164" s="95"/>
      <c r="F164" s="96"/>
      <c r="G164" s="93"/>
      <c r="H164" s="97"/>
      <c r="I164" s="83"/>
      <c r="J164" s="81"/>
    </row>
    <row r="165" spans="1:10" s="82" customFormat="1" ht="18">
      <c r="A165" s="72"/>
      <c r="B165" s="72"/>
      <c r="C165" s="93"/>
      <c r="D165" s="94"/>
      <c r="E165" s="95"/>
      <c r="F165" s="96"/>
      <c r="G165" s="93"/>
      <c r="H165" s="97"/>
      <c r="I165" s="83"/>
      <c r="J165" s="81"/>
    </row>
    <row r="166" spans="1:10" s="82" customFormat="1" ht="18">
      <c r="A166" s="72"/>
      <c r="B166" s="72"/>
      <c r="C166" s="93"/>
      <c r="D166" s="94"/>
      <c r="E166" s="95"/>
      <c r="F166" s="96"/>
      <c r="G166" s="93"/>
      <c r="H166" s="97"/>
      <c r="I166" s="83"/>
      <c r="J166" s="81"/>
    </row>
    <row r="167" spans="1:10" s="82" customFormat="1" ht="18">
      <c r="A167" s="72"/>
      <c r="B167" s="72"/>
      <c r="C167" s="93"/>
      <c r="D167" s="94"/>
      <c r="E167" s="95"/>
      <c r="F167" s="96"/>
      <c r="G167" s="93"/>
      <c r="H167" s="97"/>
      <c r="I167" s="83"/>
      <c r="J167" s="81"/>
    </row>
    <row r="168" spans="1:10" s="82" customFormat="1" ht="18">
      <c r="A168" s="72"/>
      <c r="B168" s="72"/>
      <c r="C168" s="93"/>
      <c r="D168" s="94"/>
      <c r="E168" s="95"/>
      <c r="F168" s="96"/>
      <c r="G168" s="93"/>
      <c r="H168" s="97"/>
      <c r="I168" s="83"/>
      <c r="J168" s="81"/>
    </row>
    <row r="169" spans="1:10" s="82" customFormat="1" ht="18">
      <c r="A169" s="72"/>
      <c r="B169" s="72"/>
      <c r="C169" s="93"/>
      <c r="D169" s="94"/>
      <c r="E169" s="95"/>
      <c r="F169" s="96"/>
      <c r="G169" s="93"/>
      <c r="H169" s="97"/>
      <c r="I169" s="83"/>
      <c r="J169" s="81"/>
    </row>
    <row r="170" spans="1:10" s="82" customFormat="1" ht="18">
      <c r="A170" s="72"/>
      <c r="B170" s="72"/>
      <c r="C170" s="93"/>
      <c r="D170" s="94"/>
      <c r="E170" s="95"/>
      <c r="F170" s="96"/>
      <c r="G170" s="93"/>
      <c r="H170" s="97"/>
      <c r="I170" s="83"/>
      <c r="J170" s="81"/>
    </row>
    <row r="171" spans="1:10" s="82" customFormat="1" ht="18">
      <c r="A171" s="72"/>
      <c r="B171" s="72"/>
      <c r="C171" s="93"/>
      <c r="D171" s="94"/>
      <c r="E171" s="95"/>
      <c r="F171" s="96"/>
      <c r="G171" s="93"/>
      <c r="H171" s="97"/>
      <c r="I171" s="83"/>
      <c r="J171" s="81"/>
    </row>
    <row r="172" spans="1:10" s="82" customFormat="1" ht="18">
      <c r="A172" s="72"/>
      <c r="B172" s="72"/>
      <c r="C172" s="93"/>
      <c r="D172" s="94"/>
      <c r="E172" s="95"/>
      <c r="F172" s="96"/>
      <c r="G172" s="93"/>
      <c r="H172" s="97"/>
      <c r="I172" s="83"/>
      <c r="J172" s="81"/>
    </row>
    <row r="173" spans="1:10" s="82" customFormat="1" ht="18">
      <c r="A173" s="72"/>
      <c r="B173" s="72"/>
      <c r="C173" s="93"/>
      <c r="D173" s="94"/>
      <c r="E173" s="95"/>
      <c r="F173" s="96"/>
      <c r="G173" s="93"/>
      <c r="H173" s="97"/>
      <c r="I173" s="83"/>
      <c r="J173" s="81"/>
    </row>
    <row r="174" spans="1:10" s="82" customFormat="1" ht="18">
      <c r="A174" s="72"/>
      <c r="B174" s="72"/>
      <c r="C174" s="93"/>
      <c r="D174" s="94"/>
      <c r="E174" s="95"/>
      <c r="F174" s="96"/>
      <c r="G174" s="93"/>
      <c r="H174" s="97"/>
      <c r="I174" s="83"/>
      <c r="J174" s="81"/>
    </row>
    <row r="175" spans="1:10" s="82" customFormat="1" ht="18">
      <c r="A175" s="72"/>
      <c r="B175" s="72"/>
      <c r="C175" s="93"/>
      <c r="D175" s="94"/>
      <c r="E175" s="95"/>
      <c r="F175" s="96"/>
      <c r="G175" s="93"/>
      <c r="H175" s="97"/>
      <c r="I175" s="83"/>
      <c r="J175" s="81"/>
    </row>
    <row r="176" spans="1:10" s="82" customFormat="1" ht="18">
      <c r="A176" s="72"/>
      <c r="B176" s="72"/>
      <c r="C176" s="73"/>
      <c r="D176" s="74"/>
      <c r="E176" s="75"/>
      <c r="F176" s="76"/>
      <c r="G176" s="73"/>
      <c r="H176" s="77"/>
      <c r="I176" s="83"/>
      <c r="J176" s="81"/>
    </row>
    <row r="177" spans="1:10" s="82" customFormat="1" ht="18">
      <c r="A177" s="72"/>
      <c r="B177" s="72"/>
      <c r="C177" s="73"/>
      <c r="D177" s="74"/>
      <c r="E177" s="75"/>
      <c r="F177" s="76"/>
      <c r="G177" s="73"/>
      <c r="H177" s="77"/>
      <c r="I177" s="83"/>
      <c r="J177" s="81"/>
    </row>
    <row r="178" spans="1:10" s="82" customFormat="1" ht="18">
      <c r="A178" s="72"/>
      <c r="B178" s="72"/>
      <c r="C178" s="73"/>
      <c r="D178" s="74"/>
      <c r="E178" s="75"/>
      <c r="F178" s="76"/>
      <c r="G178" s="73"/>
      <c r="H178" s="77"/>
      <c r="I178" s="83"/>
      <c r="J178" s="81"/>
    </row>
  </sheetData>
  <sheetProtection selectLockedCells="1" selectUnlockedCells="1"/>
  <mergeCells count="9">
    <mergeCell ref="A7:H7"/>
    <mergeCell ref="A8:H8"/>
    <mergeCell ref="H9:J9"/>
    <mergeCell ref="A1:J1"/>
    <mergeCell ref="A2:J2"/>
    <mergeCell ref="A3:J3"/>
    <mergeCell ref="A4:J4"/>
    <mergeCell ref="A5:J5"/>
    <mergeCell ref="A6:J6"/>
  </mergeCells>
  <printOptions/>
  <pageMargins left="0.7" right="0.2" top="0.4" bottom="0.30972222222222223" header="0.5118055555555555" footer="0.5118055555555555"/>
  <pageSetup fitToHeight="0" fitToWidth="1" horizontalDpi="300" verticalDpi="3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7"/>
  <sheetViews>
    <sheetView view="pageBreakPreview" zoomScale="75" zoomScaleNormal="70" zoomScaleSheetLayoutView="75" zoomScalePageLayoutView="0" workbookViewId="0" topLeftCell="A99">
      <selection activeCell="O104" sqref="O104"/>
    </sheetView>
  </sheetViews>
  <sheetFormatPr defaultColWidth="9.140625" defaultRowHeight="15"/>
  <cols>
    <col min="1" max="1" width="76.8515625" style="72" customWidth="1"/>
    <col min="2" max="2" width="18.8515625" style="75" customWidth="1"/>
    <col min="3" max="3" width="7.421875" style="76" hidden="1" customWidth="1"/>
    <col min="4" max="4" width="1.57421875" style="73" hidden="1" customWidth="1"/>
    <col min="5" max="5" width="6.28125" style="73" customWidth="1"/>
    <col min="6" max="6" width="22.140625" style="77" customWidth="1"/>
    <col min="7" max="7" width="17.421875" style="110" customWidth="1"/>
    <col min="8" max="8" width="17.421875" style="111" customWidth="1"/>
    <col min="9" max="36" width="9.140625" style="111" customWidth="1"/>
    <col min="37" max="16384" width="9.140625" style="112" customWidth="1"/>
  </cols>
  <sheetData>
    <row r="1" spans="1:8" s="101" customFormat="1" ht="27" customHeight="1">
      <c r="A1" s="322" t="s">
        <v>298</v>
      </c>
      <c r="B1" s="322"/>
      <c r="C1" s="322"/>
      <c r="D1" s="322"/>
      <c r="E1" s="322"/>
      <c r="F1" s="322"/>
      <c r="G1" s="306"/>
      <c r="H1" s="306"/>
    </row>
    <row r="2" spans="1:8" s="101" customFormat="1" ht="21" customHeight="1">
      <c r="A2" s="322" t="s">
        <v>399</v>
      </c>
      <c r="B2" s="322"/>
      <c r="C2" s="322"/>
      <c r="D2" s="322"/>
      <c r="E2" s="322"/>
      <c r="F2" s="322"/>
      <c r="G2" s="306"/>
      <c r="H2" s="306"/>
    </row>
    <row r="3" spans="1:8" s="101" customFormat="1" ht="23.25" customHeight="1">
      <c r="A3" s="322" t="s">
        <v>338</v>
      </c>
      <c r="B3" s="322"/>
      <c r="C3" s="322"/>
      <c r="D3" s="322"/>
      <c r="E3" s="322"/>
      <c r="F3" s="322"/>
      <c r="G3" s="306"/>
      <c r="H3" s="306"/>
    </row>
    <row r="4" spans="1:8" s="102" customFormat="1" ht="22.5" customHeight="1">
      <c r="A4" s="323" t="s">
        <v>340</v>
      </c>
      <c r="B4" s="323"/>
      <c r="C4" s="323"/>
      <c r="D4" s="323"/>
      <c r="E4" s="323"/>
      <c r="F4" s="323"/>
      <c r="G4" s="306"/>
      <c r="H4" s="306"/>
    </row>
    <row r="5" spans="1:8" s="102" customFormat="1" ht="22.5" customHeight="1">
      <c r="A5" s="323" t="s">
        <v>398</v>
      </c>
      <c r="B5" s="323"/>
      <c r="C5" s="323"/>
      <c r="D5" s="323"/>
      <c r="E5" s="323"/>
      <c r="F5" s="323"/>
      <c r="G5" s="306"/>
      <c r="H5" s="306"/>
    </row>
    <row r="6" spans="1:8" s="102" customFormat="1" ht="21.75" customHeight="1">
      <c r="A6" s="323"/>
      <c r="B6" s="323"/>
      <c r="C6" s="323"/>
      <c r="D6" s="323"/>
      <c r="E6" s="323"/>
      <c r="F6" s="323"/>
      <c r="G6" s="306"/>
      <c r="H6" s="306"/>
    </row>
    <row r="7" spans="1:6" s="102" customFormat="1" ht="31.5" customHeight="1">
      <c r="A7" s="313"/>
      <c r="B7" s="313"/>
      <c r="C7" s="313"/>
      <c r="D7" s="313"/>
      <c r="E7" s="313"/>
      <c r="F7" s="313"/>
    </row>
    <row r="8" spans="1:6" s="102" customFormat="1" ht="96" customHeight="1">
      <c r="A8" s="321" t="s">
        <v>416</v>
      </c>
      <c r="B8" s="321"/>
      <c r="C8" s="321"/>
      <c r="D8" s="321"/>
      <c r="E8" s="321"/>
      <c r="F8" s="321"/>
    </row>
    <row r="9" spans="1:6" s="103" customFormat="1" ht="18">
      <c r="A9" s="113"/>
      <c r="B9" s="114"/>
      <c r="C9" s="114"/>
      <c r="D9" s="115"/>
      <c r="E9" s="115"/>
      <c r="F9" s="115" t="s">
        <v>23</v>
      </c>
    </row>
    <row r="10" spans="1:36" s="33" customFormat="1" ht="54" customHeight="1">
      <c r="A10" s="116" t="s">
        <v>3</v>
      </c>
      <c r="B10" s="331" t="s">
        <v>80</v>
      </c>
      <c r="C10" s="331"/>
      <c r="D10" s="331"/>
      <c r="E10" s="117" t="s">
        <v>81</v>
      </c>
      <c r="F10" s="118" t="s">
        <v>21</v>
      </c>
      <c r="G10" s="237" t="s">
        <v>417</v>
      </c>
      <c r="H10" s="237" t="s">
        <v>414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</row>
    <row r="11" spans="1:36" s="88" customFormat="1" ht="18.75" customHeight="1">
      <c r="A11" s="104">
        <v>1</v>
      </c>
      <c r="B11" s="332" t="s">
        <v>221</v>
      </c>
      <c r="C11" s="332"/>
      <c r="D11" s="332"/>
      <c r="E11" s="105"/>
      <c r="F11" s="236">
        <v>3</v>
      </c>
      <c r="G11" s="236" t="s">
        <v>267</v>
      </c>
      <c r="H11" s="236" t="s">
        <v>331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36" s="88" customFormat="1" ht="18.75" customHeight="1">
      <c r="A12" s="104" t="s">
        <v>218</v>
      </c>
      <c r="B12" s="105"/>
      <c r="C12" s="105"/>
      <c r="D12" s="105"/>
      <c r="E12" s="105"/>
      <c r="F12" s="105"/>
      <c r="G12" s="238">
        <v>92240</v>
      </c>
      <c r="H12" s="238">
        <v>180525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36" s="124" customFormat="1" ht="62.25" customHeight="1">
      <c r="A13" s="285" t="s">
        <v>379</v>
      </c>
      <c r="B13" s="329" t="s">
        <v>222</v>
      </c>
      <c r="C13" s="329"/>
      <c r="D13" s="329"/>
      <c r="E13" s="286"/>
      <c r="F13" s="287">
        <f>F14</f>
        <v>30000</v>
      </c>
      <c r="G13" s="287">
        <f aca="true" t="shared" si="0" ref="G13:H16">G14</f>
        <v>30000</v>
      </c>
      <c r="H13" s="287">
        <f t="shared" si="0"/>
        <v>30000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</row>
    <row r="14" spans="1:8" ht="102.75" customHeight="1">
      <c r="A14" s="194" t="s">
        <v>380</v>
      </c>
      <c r="B14" s="325" t="s">
        <v>223</v>
      </c>
      <c r="C14" s="325"/>
      <c r="D14" s="325"/>
      <c r="E14" s="122"/>
      <c r="F14" s="277">
        <f>F15</f>
        <v>30000</v>
      </c>
      <c r="G14" s="277">
        <f t="shared" si="0"/>
        <v>30000</v>
      </c>
      <c r="H14" s="277">
        <f t="shared" si="0"/>
        <v>30000</v>
      </c>
    </row>
    <row r="15" spans="1:8" ht="46.5" customHeight="1">
      <c r="A15" s="34" t="s">
        <v>172</v>
      </c>
      <c r="B15" s="325" t="s">
        <v>224</v>
      </c>
      <c r="C15" s="325"/>
      <c r="D15" s="325"/>
      <c r="E15" s="122"/>
      <c r="F15" s="277">
        <f>F16</f>
        <v>30000</v>
      </c>
      <c r="G15" s="277">
        <f t="shared" si="0"/>
        <v>30000</v>
      </c>
      <c r="H15" s="277">
        <f t="shared" si="0"/>
        <v>30000</v>
      </c>
    </row>
    <row r="16" spans="1:8" ht="29.25" customHeight="1">
      <c r="A16" s="34" t="s">
        <v>174</v>
      </c>
      <c r="B16" s="325" t="s">
        <v>225</v>
      </c>
      <c r="C16" s="325"/>
      <c r="D16" s="325"/>
      <c r="E16" s="122"/>
      <c r="F16" s="277">
        <f>F17</f>
        <v>30000</v>
      </c>
      <c r="G16" s="277">
        <f t="shared" si="0"/>
        <v>30000</v>
      </c>
      <c r="H16" s="277">
        <f t="shared" si="0"/>
        <v>30000</v>
      </c>
    </row>
    <row r="17" spans="1:8" ht="39" customHeight="1">
      <c r="A17" s="34" t="s">
        <v>101</v>
      </c>
      <c r="B17" s="325" t="s">
        <v>225</v>
      </c>
      <c r="C17" s="325"/>
      <c r="D17" s="325"/>
      <c r="E17" s="122">
        <v>200</v>
      </c>
      <c r="F17" s="277">
        <v>30000</v>
      </c>
      <c r="G17" s="277">
        <v>30000</v>
      </c>
      <c r="H17" s="277">
        <v>30000</v>
      </c>
    </row>
    <row r="18" spans="1:36" s="124" customFormat="1" ht="81.75" customHeight="1">
      <c r="A18" s="285" t="s">
        <v>381</v>
      </c>
      <c r="B18" s="329" t="s">
        <v>199</v>
      </c>
      <c r="C18" s="329"/>
      <c r="D18" s="329"/>
      <c r="E18" s="288"/>
      <c r="F18" s="287">
        <f>F19</f>
        <v>446492</v>
      </c>
      <c r="G18" s="287">
        <f>G19</f>
        <v>282643</v>
      </c>
      <c r="H18" s="287">
        <f>H19</f>
        <v>101219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</row>
    <row r="19" spans="1:8" ht="126" customHeight="1">
      <c r="A19" s="194" t="s">
        <v>382</v>
      </c>
      <c r="B19" s="330" t="s">
        <v>226</v>
      </c>
      <c r="C19" s="330"/>
      <c r="D19" s="330"/>
      <c r="E19" s="122"/>
      <c r="F19" s="277">
        <f>F20+F23+F26+F29</f>
        <v>446492</v>
      </c>
      <c r="G19" s="277">
        <f>G20+G23+G26+G30</f>
        <v>282643</v>
      </c>
      <c r="H19" s="277">
        <f>H20+H26+H29+H23</f>
        <v>101219</v>
      </c>
    </row>
    <row r="20" spans="1:8" ht="48" customHeight="1">
      <c r="A20" s="34" t="s">
        <v>227</v>
      </c>
      <c r="B20" s="330" t="s">
        <v>228</v>
      </c>
      <c r="C20" s="330"/>
      <c r="D20" s="330"/>
      <c r="E20" s="122"/>
      <c r="F20" s="277">
        <f aca="true" t="shared" si="1" ref="F20:H21">F21</f>
        <v>394992</v>
      </c>
      <c r="G20" s="277">
        <f t="shared" si="1"/>
        <v>231143</v>
      </c>
      <c r="H20" s="277">
        <f t="shared" si="1"/>
        <v>49719</v>
      </c>
    </row>
    <row r="21" spans="1:8" ht="30" customHeight="1">
      <c r="A21" s="34" t="s">
        <v>181</v>
      </c>
      <c r="B21" s="330" t="s">
        <v>229</v>
      </c>
      <c r="C21" s="330"/>
      <c r="D21" s="330"/>
      <c r="E21" s="121"/>
      <c r="F21" s="278">
        <f t="shared" si="1"/>
        <v>394992</v>
      </c>
      <c r="G21" s="278">
        <f t="shared" si="1"/>
        <v>231143</v>
      </c>
      <c r="H21" s="278">
        <f t="shared" si="1"/>
        <v>49719</v>
      </c>
    </row>
    <row r="22" spans="1:8" ht="38.25" customHeight="1">
      <c r="A22" s="34" t="s">
        <v>101</v>
      </c>
      <c r="B22" s="325" t="s">
        <v>229</v>
      </c>
      <c r="C22" s="325"/>
      <c r="D22" s="325"/>
      <c r="E22" s="122">
        <v>200</v>
      </c>
      <c r="F22" s="278">
        <v>394992</v>
      </c>
      <c r="G22" s="278">
        <v>231143</v>
      </c>
      <c r="H22" s="278">
        <v>49719</v>
      </c>
    </row>
    <row r="23" spans="1:8" ht="38.25" customHeight="1">
      <c r="A23" s="180" t="s">
        <v>374</v>
      </c>
      <c r="B23" s="122" t="s">
        <v>228</v>
      </c>
      <c r="C23" s="122"/>
      <c r="D23" s="122"/>
      <c r="E23" s="122"/>
      <c r="F23" s="278">
        <f aca="true" t="shared" si="2" ref="F23:H24">F24</f>
        <v>50500</v>
      </c>
      <c r="G23" s="278">
        <f t="shared" si="2"/>
        <v>50500</v>
      </c>
      <c r="H23" s="278">
        <f t="shared" si="2"/>
        <v>50500</v>
      </c>
    </row>
    <row r="24" spans="1:8" ht="38.25" customHeight="1">
      <c r="A24" s="180" t="s">
        <v>181</v>
      </c>
      <c r="B24" s="122" t="s">
        <v>390</v>
      </c>
      <c r="C24" s="122"/>
      <c r="D24" s="122"/>
      <c r="E24" s="122"/>
      <c r="F24" s="278">
        <f t="shared" si="2"/>
        <v>50500</v>
      </c>
      <c r="G24" s="278">
        <f t="shared" si="2"/>
        <v>50500</v>
      </c>
      <c r="H24" s="278">
        <f t="shared" si="2"/>
        <v>50500</v>
      </c>
    </row>
    <row r="25" spans="1:8" ht="38.25" customHeight="1">
      <c r="A25" s="180" t="s">
        <v>101</v>
      </c>
      <c r="B25" s="122" t="s">
        <v>390</v>
      </c>
      <c r="C25" s="122"/>
      <c r="D25" s="122"/>
      <c r="E25" s="122">
        <v>200</v>
      </c>
      <c r="F25" s="278">
        <v>50500</v>
      </c>
      <c r="G25" s="278">
        <v>50500</v>
      </c>
      <c r="H25" s="278">
        <v>50500</v>
      </c>
    </row>
    <row r="26" spans="1:8" ht="74.25" customHeight="1">
      <c r="A26" s="34" t="s">
        <v>183</v>
      </c>
      <c r="B26" s="325" t="s">
        <v>184</v>
      </c>
      <c r="C26" s="325"/>
      <c r="D26" s="325"/>
      <c r="E26" s="122"/>
      <c r="F26" s="278">
        <f aca="true" t="shared" si="3" ref="F26:H27">F27</f>
        <v>1000</v>
      </c>
      <c r="G26" s="278">
        <f t="shared" si="3"/>
        <v>1000</v>
      </c>
      <c r="H26" s="278">
        <f t="shared" si="3"/>
        <v>1000</v>
      </c>
    </row>
    <row r="27" spans="1:8" ht="28.5" customHeight="1">
      <c r="A27" s="34" t="s">
        <v>181</v>
      </c>
      <c r="B27" s="325" t="s">
        <v>230</v>
      </c>
      <c r="C27" s="325"/>
      <c r="D27" s="325"/>
      <c r="E27" s="122"/>
      <c r="F27" s="278">
        <f t="shared" si="3"/>
        <v>1000</v>
      </c>
      <c r="G27" s="278">
        <f t="shared" si="3"/>
        <v>1000</v>
      </c>
      <c r="H27" s="278">
        <f t="shared" si="3"/>
        <v>1000</v>
      </c>
    </row>
    <row r="28" spans="1:8" ht="40.5" customHeight="1">
      <c r="A28" s="34" t="s">
        <v>101</v>
      </c>
      <c r="B28" s="325" t="s">
        <v>230</v>
      </c>
      <c r="C28" s="325"/>
      <c r="D28" s="325"/>
      <c r="E28" s="122">
        <v>200</v>
      </c>
      <c r="F28" s="278">
        <v>1000</v>
      </c>
      <c r="G28" s="278">
        <v>1000</v>
      </c>
      <c r="H28" s="278">
        <v>1000</v>
      </c>
    </row>
    <row r="29" spans="1:8" ht="54.75" customHeight="1">
      <c r="A29" s="34" t="s">
        <v>185</v>
      </c>
      <c r="B29" s="325" t="s">
        <v>186</v>
      </c>
      <c r="C29" s="325"/>
      <c r="D29" s="325"/>
      <c r="E29" s="122"/>
      <c r="F29" s="278">
        <f aca="true" t="shared" si="4" ref="F29:H30">F30</f>
        <v>0</v>
      </c>
      <c r="G29" s="278">
        <f t="shared" si="4"/>
        <v>0</v>
      </c>
      <c r="H29" s="278">
        <f t="shared" si="4"/>
        <v>0</v>
      </c>
    </row>
    <row r="30" spans="1:8" ht="41.25" customHeight="1">
      <c r="A30" s="34" t="s">
        <v>188</v>
      </c>
      <c r="B30" s="122" t="s">
        <v>231</v>
      </c>
      <c r="C30" s="122"/>
      <c r="D30" s="122"/>
      <c r="E30" s="122"/>
      <c r="F30" s="278">
        <f t="shared" si="4"/>
        <v>0</v>
      </c>
      <c r="G30" s="278">
        <f t="shared" si="4"/>
        <v>0</v>
      </c>
      <c r="H30" s="278">
        <f t="shared" si="4"/>
        <v>0</v>
      </c>
    </row>
    <row r="31" spans="1:8" ht="41.25" customHeight="1">
      <c r="A31" s="34" t="s">
        <v>101</v>
      </c>
      <c r="B31" s="325" t="s">
        <v>231</v>
      </c>
      <c r="C31" s="325"/>
      <c r="D31" s="325"/>
      <c r="E31" s="122">
        <v>200</v>
      </c>
      <c r="F31" s="278">
        <v>0</v>
      </c>
      <c r="G31" s="278">
        <v>0</v>
      </c>
      <c r="H31" s="278">
        <v>0</v>
      </c>
    </row>
    <row r="32" spans="1:8" ht="85.5" customHeight="1">
      <c r="A32" s="289" t="s">
        <v>383</v>
      </c>
      <c r="B32" s="329" t="s">
        <v>209</v>
      </c>
      <c r="C32" s="329"/>
      <c r="D32" s="329"/>
      <c r="E32" s="288"/>
      <c r="F32" s="290">
        <f>F33+F37+F40</f>
        <v>7000</v>
      </c>
      <c r="G32" s="290">
        <f>G33+G40</f>
        <v>7000</v>
      </c>
      <c r="H32" s="290">
        <f>H33+H40</f>
        <v>7000</v>
      </c>
    </row>
    <row r="33" spans="1:36" s="124" customFormat="1" ht="126.75" customHeight="1">
      <c r="A33" s="125" t="s">
        <v>384</v>
      </c>
      <c r="B33" s="325" t="s">
        <v>232</v>
      </c>
      <c r="C33" s="325"/>
      <c r="D33" s="325"/>
      <c r="E33" s="122"/>
      <c r="F33" s="278">
        <f>F34</f>
        <v>2000</v>
      </c>
      <c r="G33" s="278">
        <f aca="true" t="shared" si="5" ref="G33:H35">G34</f>
        <v>2000</v>
      </c>
      <c r="H33" s="278">
        <f t="shared" si="5"/>
        <v>2000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</row>
    <row r="34" spans="1:8" ht="42.75" customHeight="1">
      <c r="A34" s="34" t="s">
        <v>233</v>
      </c>
      <c r="B34" s="325" t="s">
        <v>207</v>
      </c>
      <c r="C34" s="325"/>
      <c r="D34" s="325"/>
      <c r="E34" s="122"/>
      <c r="F34" s="278">
        <f>F35</f>
        <v>2000</v>
      </c>
      <c r="G34" s="278">
        <f t="shared" si="5"/>
        <v>2000</v>
      </c>
      <c r="H34" s="278">
        <f t="shared" si="5"/>
        <v>2000</v>
      </c>
    </row>
    <row r="35" spans="1:8" ht="21.75" customHeight="1">
      <c r="A35" s="34" t="s">
        <v>206</v>
      </c>
      <c r="B35" s="325" t="s">
        <v>234</v>
      </c>
      <c r="C35" s="325"/>
      <c r="D35" s="325"/>
      <c r="E35" s="122"/>
      <c r="F35" s="278">
        <f>F36</f>
        <v>2000</v>
      </c>
      <c r="G35" s="278">
        <f t="shared" si="5"/>
        <v>2000</v>
      </c>
      <c r="H35" s="278">
        <f t="shared" si="5"/>
        <v>2000</v>
      </c>
    </row>
    <row r="36" spans="1:8" ht="49.5" customHeight="1">
      <c r="A36" s="34" t="s">
        <v>101</v>
      </c>
      <c r="B36" s="325" t="s">
        <v>234</v>
      </c>
      <c r="C36" s="325"/>
      <c r="D36" s="325"/>
      <c r="E36" s="122">
        <v>200</v>
      </c>
      <c r="F36" s="278">
        <v>2000</v>
      </c>
      <c r="G36" s="278">
        <v>2000</v>
      </c>
      <c r="H36" s="278">
        <v>2000</v>
      </c>
    </row>
    <row r="37" spans="1:8" ht="1.5" customHeight="1">
      <c r="A37" s="34"/>
      <c r="B37" s="325"/>
      <c r="C37" s="325"/>
      <c r="D37" s="325"/>
      <c r="E37" s="122"/>
      <c r="F37" s="278"/>
      <c r="G37" s="278"/>
      <c r="H37" s="278"/>
    </row>
    <row r="38" spans="1:8" ht="0" customHeight="1" hidden="1">
      <c r="A38" s="34"/>
      <c r="B38" s="325"/>
      <c r="C38" s="325"/>
      <c r="D38" s="325"/>
      <c r="E38" s="122"/>
      <c r="F38" s="278"/>
      <c r="G38" s="278"/>
      <c r="H38" s="278"/>
    </row>
    <row r="39" spans="1:8" ht="62.25" customHeight="1" hidden="1">
      <c r="A39" s="34"/>
      <c r="B39" s="325"/>
      <c r="C39" s="325"/>
      <c r="D39" s="325"/>
      <c r="E39" s="122"/>
      <c r="F39" s="278"/>
      <c r="G39" s="278"/>
      <c r="H39" s="278"/>
    </row>
    <row r="40" spans="1:8" ht="83.25" customHeight="1">
      <c r="A40" s="193" t="s">
        <v>385</v>
      </c>
      <c r="B40" s="109" t="s">
        <v>300</v>
      </c>
      <c r="C40" s="122"/>
      <c r="D40" s="122"/>
      <c r="E40" s="122"/>
      <c r="F40" s="278">
        <f aca="true" t="shared" si="6" ref="F40:H41">F41</f>
        <v>5000</v>
      </c>
      <c r="G40" s="278">
        <f t="shared" si="6"/>
        <v>5000</v>
      </c>
      <c r="H40" s="278">
        <f t="shared" si="6"/>
        <v>5000</v>
      </c>
    </row>
    <row r="41" spans="1:8" ht="58.5" customHeight="1">
      <c r="A41" s="126" t="s">
        <v>214</v>
      </c>
      <c r="B41" s="109" t="s">
        <v>299</v>
      </c>
      <c r="C41" s="122"/>
      <c r="D41" s="122"/>
      <c r="E41" s="122"/>
      <c r="F41" s="278">
        <f t="shared" si="6"/>
        <v>5000</v>
      </c>
      <c r="G41" s="278">
        <f t="shared" si="6"/>
        <v>5000</v>
      </c>
      <c r="H41" s="278">
        <f t="shared" si="6"/>
        <v>5000</v>
      </c>
    </row>
    <row r="42" spans="1:8" ht="45" customHeight="1">
      <c r="A42" s="127" t="s">
        <v>101</v>
      </c>
      <c r="B42" s="109" t="s">
        <v>236</v>
      </c>
      <c r="C42" s="122"/>
      <c r="D42" s="122"/>
      <c r="E42" s="122">
        <v>200</v>
      </c>
      <c r="F42" s="278">
        <v>5000</v>
      </c>
      <c r="G42" s="278">
        <v>5000</v>
      </c>
      <c r="H42" s="278">
        <v>5000</v>
      </c>
    </row>
    <row r="43" spans="1:8" ht="46.5" customHeight="1">
      <c r="A43" s="289" t="s">
        <v>391</v>
      </c>
      <c r="B43" s="329" t="s">
        <v>138</v>
      </c>
      <c r="C43" s="329"/>
      <c r="D43" s="329"/>
      <c r="E43" s="288"/>
      <c r="F43" s="290">
        <f>F44</f>
        <v>267400</v>
      </c>
      <c r="G43" s="290">
        <f aca="true" t="shared" si="7" ref="G43:H46">G44</f>
        <v>267400</v>
      </c>
      <c r="H43" s="290">
        <f t="shared" si="7"/>
        <v>267400</v>
      </c>
    </row>
    <row r="44" spans="1:8" ht="78.75" customHeight="1">
      <c r="A44" s="34" t="s">
        <v>392</v>
      </c>
      <c r="B44" s="330" t="s">
        <v>237</v>
      </c>
      <c r="C44" s="330"/>
      <c r="D44" s="330"/>
      <c r="E44" s="122"/>
      <c r="F44" s="278">
        <f>F45</f>
        <v>267400</v>
      </c>
      <c r="G44" s="278">
        <f t="shared" si="7"/>
        <v>267400</v>
      </c>
      <c r="H44" s="278">
        <f t="shared" si="7"/>
        <v>267400</v>
      </c>
    </row>
    <row r="45" spans="1:8" ht="62.25" customHeight="1">
      <c r="A45" s="34" t="s">
        <v>238</v>
      </c>
      <c r="B45" s="330" t="s">
        <v>239</v>
      </c>
      <c r="C45" s="330"/>
      <c r="D45" s="330"/>
      <c r="E45" s="122"/>
      <c r="F45" s="278">
        <f>F46</f>
        <v>267400</v>
      </c>
      <c r="G45" s="278">
        <f t="shared" si="7"/>
        <v>267400</v>
      </c>
      <c r="H45" s="278">
        <f t="shared" si="7"/>
        <v>267400</v>
      </c>
    </row>
    <row r="46" spans="1:36" s="124" customFormat="1" ht="22.5" customHeight="1">
      <c r="A46" s="34" t="s">
        <v>142</v>
      </c>
      <c r="B46" s="330" t="s">
        <v>240</v>
      </c>
      <c r="C46" s="330"/>
      <c r="D46" s="330"/>
      <c r="E46" s="122"/>
      <c r="F46" s="278">
        <f>F47</f>
        <v>267400</v>
      </c>
      <c r="G46" s="278">
        <f t="shared" si="7"/>
        <v>267400</v>
      </c>
      <c r="H46" s="278">
        <f t="shared" si="7"/>
        <v>267400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</row>
    <row r="47" spans="1:8" ht="40.5" customHeight="1">
      <c r="A47" s="34" t="s">
        <v>101</v>
      </c>
      <c r="B47" s="330" t="s">
        <v>240</v>
      </c>
      <c r="C47" s="330"/>
      <c r="D47" s="330"/>
      <c r="E47" s="122">
        <v>200</v>
      </c>
      <c r="F47" s="195">
        <v>267400</v>
      </c>
      <c r="G47" s="215">
        <v>267400</v>
      </c>
      <c r="H47" s="215">
        <v>267400</v>
      </c>
    </row>
    <row r="48" spans="1:8" ht="72.75" customHeight="1">
      <c r="A48" s="252" t="s">
        <v>369</v>
      </c>
      <c r="B48" s="286" t="s">
        <v>324</v>
      </c>
      <c r="C48" s="286"/>
      <c r="D48" s="286"/>
      <c r="E48" s="288"/>
      <c r="F48" s="291">
        <f>F49</f>
        <v>0</v>
      </c>
      <c r="G48" s="292">
        <v>0</v>
      </c>
      <c r="H48" s="292">
        <v>0</v>
      </c>
    </row>
    <row r="49" spans="1:8" ht="53.25" customHeight="1">
      <c r="A49" s="175" t="s">
        <v>393</v>
      </c>
      <c r="B49" s="121" t="s">
        <v>325</v>
      </c>
      <c r="C49" s="121"/>
      <c r="D49" s="121"/>
      <c r="E49" s="122"/>
      <c r="F49" s="279">
        <f>F50</f>
        <v>0</v>
      </c>
      <c r="G49" s="281">
        <v>0</v>
      </c>
      <c r="H49" s="281">
        <v>0</v>
      </c>
    </row>
    <row r="50" spans="1:8" ht="227.25" customHeight="1">
      <c r="A50" s="175" t="s">
        <v>320</v>
      </c>
      <c r="B50" s="121" t="s">
        <v>322</v>
      </c>
      <c r="C50" s="121"/>
      <c r="D50" s="121"/>
      <c r="E50" s="122"/>
      <c r="F50" s="279">
        <f>F51</f>
        <v>0</v>
      </c>
      <c r="G50" s="281">
        <v>0</v>
      </c>
      <c r="H50" s="281">
        <v>0</v>
      </c>
    </row>
    <row r="51" spans="1:8" ht="62.25" customHeight="1">
      <c r="A51" s="175" t="s">
        <v>321</v>
      </c>
      <c r="B51" s="121" t="s">
        <v>326</v>
      </c>
      <c r="C51" s="121"/>
      <c r="D51" s="121"/>
      <c r="E51" s="122"/>
      <c r="F51" s="279">
        <f>F52</f>
        <v>0</v>
      </c>
      <c r="G51" s="281">
        <v>0</v>
      </c>
      <c r="H51" s="281">
        <v>0</v>
      </c>
    </row>
    <row r="52" spans="1:8" ht="40.5" customHeight="1">
      <c r="A52" s="175" t="s">
        <v>101</v>
      </c>
      <c r="B52" s="121" t="s">
        <v>326</v>
      </c>
      <c r="C52" s="121"/>
      <c r="D52" s="121"/>
      <c r="E52" s="122">
        <v>200</v>
      </c>
      <c r="F52" s="279">
        <v>0</v>
      </c>
      <c r="G52" s="281">
        <v>0</v>
      </c>
      <c r="H52" s="281">
        <v>0</v>
      </c>
    </row>
    <row r="53" spans="1:8" ht="99" customHeight="1">
      <c r="A53" s="289" t="s">
        <v>386</v>
      </c>
      <c r="B53" s="329" t="s">
        <v>127</v>
      </c>
      <c r="C53" s="329"/>
      <c r="D53" s="329"/>
      <c r="E53" s="288"/>
      <c r="F53" s="290">
        <f>F54+F58</f>
        <v>5950</v>
      </c>
      <c r="G53" s="290">
        <f>G54+G58</f>
        <v>5950</v>
      </c>
      <c r="H53" s="290">
        <f>H54+H58</f>
        <v>5950</v>
      </c>
    </row>
    <row r="54" spans="1:8" ht="175.5" customHeight="1">
      <c r="A54" s="34" t="s">
        <v>387</v>
      </c>
      <c r="B54" s="128" t="s">
        <v>241</v>
      </c>
      <c r="C54" s="121"/>
      <c r="D54" s="121"/>
      <c r="E54" s="122"/>
      <c r="F54" s="278">
        <f>F55</f>
        <v>3950</v>
      </c>
      <c r="G54" s="278">
        <f aca="true" t="shared" si="8" ref="G54:H56">G55</f>
        <v>3950</v>
      </c>
      <c r="H54" s="278">
        <f t="shared" si="8"/>
        <v>3950</v>
      </c>
    </row>
    <row r="55" spans="1:8" ht="59.25" customHeight="1">
      <c r="A55" s="34" t="s">
        <v>388</v>
      </c>
      <c r="B55" s="128" t="s">
        <v>164</v>
      </c>
      <c r="C55" s="121"/>
      <c r="D55" s="121"/>
      <c r="E55" s="122"/>
      <c r="F55" s="278">
        <f>F56</f>
        <v>3950</v>
      </c>
      <c r="G55" s="278">
        <f t="shared" si="8"/>
        <v>3950</v>
      </c>
      <c r="H55" s="278">
        <f t="shared" si="8"/>
        <v>3950</v>
      </c>
    </row>
    <row r="56" spans="1:36" s="124" customFormat="1" ht="46.5" customHeight="1">
      <c r="A56" s="34" t="s">
        <v>242</v>
      </c>
      <c r="B56" s="128" t="s">
        <v>243</v>
      </c>
      <c r="C56" s="121"/>
      <c r="D56" s="121"/>
      <c r="E56" s="122"/>
      <c r="F56" s="278">
        <f>F57</f>
        <v>3950</v>
      </c>
      <c r="G56" s="278">
        <f t="shared" si="8"/>
        <v>3950</v>
      </c>
      <c r="H56" s="278">
        <f t="shared" si="8"/>
        <v>3950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</row>
    <row r="57" spans="1:8" ht="46.5" customHeight="1">
      <c r="A57" s="34" t="s">
        <v>101</v>
      </c>
      <c r="B57" s="128" t="s">
        <v>243</v>
      </c>
      <c r="C57" s="121"/>
      <c r="D57" s="121"/>
      <c r="E57" s="122">
        <v>200</v>
      </c>
      <c r="F57" s="278">
        <v>3950</v>
      </c>
      <c r="G57" s="278">
        <v>3950</v>
      </c>
      <c r="H57" s="278">
        <v>3950</v>
      </c>
    </row>
    <row r="58" spans="1:8" ht="82.5" customHeight="1">
      <c r="A58" s="34" t="s">
        <v>389</v>
      </c>
      <c r="B58" s="129" t="s">
        <v>154</v>
      </c>
      <c r="C58" s="121"/>
      <c r="D58" s="121"/>
      <c r="E58" s="122"/>
      <c r="F58" s="278">
        <f>F59+F62</f>
        <v>2000</v>
      </c>
      <c r="G58" s="278">
        <f>G59+G62</f>
        <v>2000</v>
      </c>
      <c r="H58" s="278">
        <f>H59+H62</f>
        <v>2000</v>
      </c>
    </row>
    <row r="59" spans="1:8" ht="47.25" customHeight="1">
      <c r="A59" s="34" t="s">
        <v>155</v>
      </c>
      <c r="B59" s="130" t="s">
        <v>156</v>
      </c>
      <c r="C59" s="131"/>
      <c r="D59" s="132"/>
      <c r="E59" s="132"/>
      <c r="F59" s="278">
        <f aca="true" t="shared" si="9" ref="F59:H60">F60</f>
        <v>1000</v>
      </c>
      <c r="G59" s="278">
        <f t="shared" si="9"/>
        <v>1000</v>
      </c>
      <c r="H59" s="278">
        <f t="shared" si="9"/>
        <v>1000</v>
      </c>
    </row>
    <row r="60" spans="1:8" ht="62.25" customHeight="1">
      <c r="A60" s="34" t="s">
        <v>244</v>
      </c>
      <c r="B60" s="130" t="s">
        <v>245</v>
      </c>
      <c r="C60" s="131"/>
      <c r="D60" s="132"/>
      <c r="E60" s="132"/>
      <c r="F60" s="278">
        <f t="shared" si="9"/>
        <v>1000</v>
      </c>
      <c r="G60" s="278">
        <f t="shared" si="9"/>
        <v>1000</v>
      </c>
      <c r="H60" s="278">
        <f t="shared" si="9"/>
        <v>1000</v>
      </c>
    </row>
    <row r="61" spans="1:8" ht="37.5" customHeight="1">
      <c r="A61" s="34" t="s">
        <v>101</v>
      </c>
      <c r="B61" s="130" t="s">
        <v>245</v>
      </c>
      <c r="C61" s="131"/>
      <c r="D61" s="132"/>
      <c r="E61" s="132" t="s">
        <v>102</v>
      </c>
      <c r="F61" s="278">
        <v>1000</v>
      </c>
      <c r="G61" s="278">
        <v>1000</v>
      </c>
      <c r="H61" s="278">
        <v>1000</v>
      </c>
    </row>
    <row r="62" spans="1:8" ht="57.75" customHeight="1">
      <c r="A62" s="34" t="s">
        <v>159</v>
      </c>
      <c r="B62" s="130" t="s">
        <v>160</v>
      </c>
      <c r="C62" s="131"/>
      <c r="D62" s="132"/>
      <c r="E62" s="132"/>
      <c r="F62" s="278">
        <f aca="true" t="shared" si="10" ref="F62:H63">F63</f>
        <v>1000</v>
      </c>
      <c r="G62" s="278">
        <f t="shared" si="10"/>
        <v>1000</v>
      </c>
      <c r="H62" s="278">
        <f t="shared" si="10"/>
        <v>1000</v>
      </c>
    </row>
    <row r="63" spans="1:8" ht="63.75" customHeight="1">
      <c r="A63" s="34" t="s">
        <v>246</v>
      </c>
      <c r="B63" s="130" t="s">
        <v>247</v>
      </c>
      <c r="C63" s="131"/>
      <c r="D63" s="132"/>
      <c r="E63" s="132"/>
      <c r="F63" s="278">
        <f t="shared" si="10"/>
        <v>1000</v>
      </c>
      <c r="G63" s="278">
        <f t="shared" si="10"/>
        <v>1000</v>
      </c>
      <c r="H63" s="278">
        <f t="shared" si="10"/>
        <v>1000</v>
      </c>
    </row>
    <row r="64" spans="1:8" ht="42" customHeight="1">
      <c r="A64" s="34" t="s">
        <v>248</v>
      </c>
      <c r="B64" s="130" t="s">
        <v>247</v>
      </c>
      <c r="C64" s="131"/>
      <c r="D64" s="132"/>
      <c r="E64" s="132" t="s">
        <v>102</v>
      </c>
      <c r="F64" s="278">
        <v>1000</v>
      </c>
      <c r="G64" s="278">
        <v>1000</v>
      </c>
      <c r="H64" s="278">
        <v>1000</v>
      </c>
    </row>
    <row r="65" spans="1:8" ht="54.75" customHeight="1" hidden="1">
      <c r="A65" s="34" t="s">
        <v>189</v>
      </c>
      <c r="B65" s="130" t="s">
        <v>190</v>
      </c>
      <c r="C65" s="131"/>
      <c r="D65" s="132"/>
      <c r="E65" s="132"/>
      <c r="F65" s="278">
        <v>0</v>
      </c>
      <c r="G65" s="278">
        <f aca="true" t="shared" si="11" ref="G65:H68">G66</f>
        <v>0</v>
      </c>
      <c r="H65" s="278">
        <f t="shared" si="11"/>
        <v>0</v>
      </c>
    </row>
    <row r="66" spans="1:8" ht="54.75" customHeight="1" hidden="1">
      <c r="A66" s="34" t="s">
        <v>191</v>
      </c>
      <c r="B66" s="130" t="s">
        <v>192</v>
      </c>
      <c r="C66" s="131"/>
      <c r="D66" s="132"/>
      <c r="E66" s="132"/>
      <c r="F66" s="278">
        <f>F65</f>
        <v>0</v>
      </c>
      <c r="G66" s="278">
        <f t="shared" si="11"/>
        <v>0</v>
      </c>
      <c r="H66" s="278">
        <f t="shared" si="11"/>
        <v>0</v>
      </c>
    </row>
    <row r="67" spans="1:8" ht="47.25" customHeight="1" hidden="1">
      <c r="A67" s="34" t="s">
        <v>193</v>
      </c>
      <c r="B67" s="130" t="s">
        <v>194</v>
      </c>
      <c r="C67" s="131"/>
      <c r="D67" s="132"/>
      <c r="E67" s="132"/>
      <c r="F67" s="278">
        <f>F66</f>
        <v>0</v>
      </c>
      <c r="G67" s="278">
        <f t="shared" si="11"/>
        <v>0</v>
      </c>
      <c r="H67" s="278">
        <f t="shared" si="11"/>
        <v>0</v>
      </c>
    </row>
    <row r="68" spans="1:8" ht="67.5" customHeight="1" hidden="1">
      <c r="A68" s="34" t="s">
        <v>195</v>
      </c>
      <c r="B68" s="130" t="s">
        <v>249</v>
      </c>
      <c r="C68" s="131"/>
      <c r="D68" s="132"/>
      <c r="E68" s="132"/>
      <c r="F68" s="278">
        <f>F67</f>
        <v>0</v>
      </c>
      <c r="G68" s="278">
        <f t="shared" si="11"/>
        <v>0</v>
      </c>
      <c r="H68" s="278">
        <f t="shared" si="11"/>
        <v>0</v>
      </c>
    </row>
    <row r="69" spans="1:8" ht="24" customHeight="1" hidden="1">
      <c r="A69" s="133" t="s">
        <v>197</v>
      </c>
      <c r="B69" s="130" t="s">
        <v>249</v>
      </c>
      <c r="C69" s="131"/>
      <c r="D69" s="132"/>
      <c r="E69" s="132" t="s">
        <v>102</v>
      </c>
      <c r="F69" s="278">
        <f>F68</f>
        <v>0</v>
      </c>
      <c r="G69" s="280">
        <v>0</v>
      </c>
      <c r="H69" s="280">
        <v>0</v>
      </c>
    </row>
    <row r="70" spans="1:8" ht="3.75" customHeight="1" hidden="1">
      <c r="A70" s="34"/>
      <c r="B70" s="130"/>
      <c r="C70" s="131"/>
      <c r="D70" s="132"/>
      <c r="E70" s="132"/>
      <c r="F70" s="279"/>
      <c r="G70" s="282"/>
      <c r="H70" s="282"/>
    </row>
    <row r="71" spans="1:8" ht="60.75" customHeight="1" hidden="1">
      <c r="A71" s="34"/>
      <c r="B71" s="130"/>
      <c r="C71" s="131"/>
      <c r="D71" s="132"/>
      <c r="E71" s="132"/>
      <c r="F71" s="279"/>
      <c r="G71" s="282"/>
      <c r="H71" s="282"/>
    </row>
    <row r="72" spans="1:8" ht="46.5" customHeight="1" hidden="1">
      <c r="A72" s="34"/>
      <c r="B72" s="130"/>
      <c r="C72" s="131"/>
      <c r="D72" s="132"/>
      <c r="E72" s="132"/>
      <c r="F72" s="279"/>
      <c r="G72" s="282"/>
      <c r="H72" s="282"/>
    </row>
    <row r="73" spans="1:8" ht="39" customHeight="1" hidden="1">
      <c r="A73" s="34"/>
      <c r="B73" s="130"/>
      <c r="C73" s="131"/>
      <c r="D73" s="132"/>
      <c r="E73" s="132"/>
      <c r="F73" s="279"/>
      <c r="G73" s="282"/>
      <c r="H73" s="282"/>
    </row>
    <row r="74" spans="1:8" ht="43.5" customHeight="1" hidden="1">
      <c r="A74" s="34"/>
      <c r="B74" s="130"/>
      <c r="C74" s="131"/>
      <c r="D74" s="132"/>
      <c r="E74" s="132"/>
      <c r="F74" s="279"/>
      <c r="G74" s="282"/>
      <c r="H74" s="282"/>
    </row>
    <row r="75" spans="1:8" ht="47.25" customHeight="1">
      <c r="A75" s="289" t="s">
        <v>87</v>
      </c>
      <c r="B75" s="288">
        <v>71</v>
      </c>
      <c r="C75" s="288"/>
      <c r="D75" s="288"/>
      <c r="E75" s="288"/>
      <c r="F75" s="290">
        <f>F76</f>
        <v>806907</v>
      </c>
      <c r="G75" s="293">
        <f aca="true" t="shared" si="12" ref="G75:H77">G76</f>
        <v>806907</v>
      </c>
      <c r="H75" s="293">
        <f t="shared" si="12"/>
        <v>806907</v>
      </c>
    </row>
    <row r="76" spans="1:8" ht="23.25" customHeight="1">
      <c r="A76" s="34" t="s">
        <v>89</v>
      </c>
      <c r="B76" s="122" t="s">
        <v>250</v>
      </c>
      <c r="C76" s="122"/>
      <c r="D76" s="122"/>
      <c r="E76" s="122"/>
      <c r="F76" s="278">
        <f>F77</f>
        <v>806907</v>
      </c>
      <c r="G76" s="278">
        <f t="shared" si="12"/>
        <v>806907</v>
      </c>
      <c r="H76" s="278">
        <f t="shared" si="12"/>
        <v>806907</v>
      </c>
    </row>
    <row r="77" spans="1:8" ht="39.75" customHeight="1">
      <c r="A77" s="34" t="s">
        <v>251</v>
      </c>
      <c r="B77" s="122" t="s">
        <v>252</v>
      </c>
      <c r="C77" s="122"/>
      <c r="D77" s="122"/>
      <c r="E77" s="122"/>
      <c r="F77" s="278">
        <f>F78</f>
        <v>806907</v>
      </c>
      <c r="G77" s="278">
        <f t="shared" si="12"/>
        <v>806907</v>
      </c>
      <c r="H77" s="278">
        <f t="shared" si="12"/>
        <v>806907</v>
      </c>
    </row>
    <row r="78" spans="1:36" s="124" customFormat="1" ht="83.25" customHeight="1">
      <c r="A78" s="34" t="s">
        <v>93</v>
      </c>
      <c r="B78" s="122" t="s">
        <v>252</v>
      </c>
      <c r="C78" s="122"/>
      <c r="D78" s="122"/>
      <c r="E78" s="122">
        <v>100</v>
      </c>
      <c r="F78" s="278">
        <v>806907</v>
      </c>
      <c r="G78" s="278">
        <v>806907</v>
      </c>
      <c r="H78" s="278">
        <v>806907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</row>
    <row r="79" spans="1:8" ht="33" customHeight="1">
      <c r="A79" s="294" t="s">
        <v>97</v>
      </c>
      <c r="B79" s="295" t="s">
        <v>98</v>
      </c>
      <c r="C79" s="296"/>
      <c r="D79" s="297"/>
      <c r="E79" s="298"/>
      <c r="F79" s="299">
        <f aca="true" t="shared" si="13" ref="F79:H80">F80</f>
        <v>1728304</v>
      </c>
      <c r="G79" s="299">
        <f t="shared" si="13"/>
        <v>1728304</v>
      </c>
      <c r="H79" s="299">
        <f t="shared" si="13"/>
        <v>1728304</v>
      </c>
    </row>
    <row r="80" spans="1:8" ht="38.25" customHeight="1">
      <c r="A80" s="34" t="s">
        <v>99</v>
      </c>
      <c r="B80" s="128" t="s">
        <v>100</v>
      </c>
      <c r="C80" s="134"/>
      <c r="D80" s="135"/>
      <c r="E80" s="122"/>
      <c r="F80" s="278">
        <f t="shared" si="13"/>
        <v>1728304</v>
      </c>
      <c r="G80" s="278">
        <f t="shared" si="13"/>
        <v>1728304</v>
      </c>
      <c r="H80" s="278">
        <f t="shared" si="13"/>
        <v>1728304</v>
      </c>
    </row>
    <row r="81" spans="1:8" ht="45.75" customHeight="1">
      <c r="A81" s="34" t="s">
        <v>251</v>
      </c>
      <c r="B81" s="128" t="s">
        <v>253</v>
      </c>
      <c r="C81" s="134" t="s">
        <v>92</v>
      </c>
      <c r="D81" s="135"/>
      <c r="E81" s="122"/>
      <c r="F81" s="278">
        <f>F82+F84+F83</f>
        <v>1728304</v>
      </c>
      <c r="G81" s="278">
        <f>G82+G84+G83</f>
        <v>1728304</v>
      </c>
      <c r="H81" s="278">
        <f>H82+H84+H83</f>
        <v>1728304</v>
      </c>
    </row>
    <row r="82" spans="1:36" s="124" customFormat="1" ht="80.25" customHeight="1">
      <c r="A82" s="34" t="s">
        <v>210</v>
      </c>
      <c r="B82" s="128" t="s">
        <v>253</v>
      </c>
      <c r="C82" s="134" t="s">
        <v>92</v>
      </c>
      <c r="D82" s="135" t="s">
        <v>94</v>
      </c>
      <c r="E82" s="122">
        <v>100</v>
      </c>
      <c r="F82" s="278">
        <v>1600804</v>
      </c>
      <c r="G82" s="278">
        <v>1600804</v>
      </c>
      <c r="H82" s="278">
        <v>1600804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</row>
    <row r="83" spans="1:8" ht="45" customHeight="1">
      <c r="A83" s="34" t="s">
        <v>101</v>
      </c>
      <c r="B83" s="128" t="s">
        <v>253</v>
      </c>
      <c r="C83" s="134"/>
      <c r="D83" s="135"/>
      <c r="E83" s="122">
        <v>200</v>
      </c>
      <c r="F83" s="278">
        <v>122500</v>
      </c>
      <c r="G83" s="278">
        <v>122500</v>
      </c>
      <c r="H83" s="278">
        <v>122500</v>
      </c>
    </row>
    <row r="84" spans="1:8" ht="26.25" customHeight="1">
      <c r="A84" s="34" t="s">
        <v>103</v>
      </c>
      <c r="B84" s="128" t="s">
        <v>253</v>
      </c>
      <c r="C84" s="131"/>
      <c r="D84" s="132"/>
      <c r="E84" s="132" t="s">
        <v>104</v>
      </c>
      <c r="F84" s="278">
        <v>5000</v>
      </c>
      <c r="G84" s="278">
        <v>5000</v>
      </c>
      <c r="H84" s="278">
        <v>5000</v>
      </c>
    </row>
    <row r="85" spans="1:8" ht="44.25" customHeight="1">
      <c r="A85" s="289" t="s">
        <v>107</v>
      </c>
      <c r="B85" s="300" t="s">
        <v>108</v>
      </c>
      <c r="C85" s="288"/>
      <c r="D85" s="288"/>
      <c r="E85" s="288"/>
      <c r="F85" s="290">
        <f>F86</f>
        <v>39600</v>
      </c>
      <c r="G85" s="290">
        <f aca="true" t="shared" si="14" ref="G85:H87">G86</f>
        <v>39600</v>
      </c>
      <c r="H85" s="290">
        <f t="shared" si="14"/>
        <v>39600</v>
      </c>
    </row>
    <row r="86" spans="1:8" ht="27" customHeight="1">
      <c r="A86" s="34" t="s">
        <v>109</v>
      </c>
      <c r="B86" s="134" t="s">
        <v>110</v>
      </c>
      <c r="C86" s="122"/>
      <c r="D86" s="122"/>
      <c r="E86" s="122"/>
      <c r="F86" s="278">
        <f>F87</f>
        <v>39600</v>
      </c>
      <c r="G86" s="278">
        <f t="shared" si="14"/>
        <v>39600</v>
      </c>
      <c r="H86" s="278">
        <f t="shared" si="14"/>
        <v>39600</v>
      </c>
    </row>
    <row r="87" spans="1:8" ht="48" customHeight="1">
      <c r="A87" s="34" t="s">
        <v>254</v>
      </c>
      <c r="B87" s="134" t="s">
        <v>255</v>
      </c>
      <c r="C87" s="122"/>
      <c r="D87" s="122"/>
      <c r="E87" s="122"/>
      <c r="F87" s="278">
        <f>F88</f>
        <v>39600</v>
      </c>
      <c r="G87" s="278">
        <f t="shared" si="14"/>
        <v>39600</v>
      </c>
      <c r="H87" s="278">
        <f t="shared" si="14"/>
        <v>39600</v>
      </c>
    </row>
    <row r="88" spans="1:36" s="124" customFormat="1" ht="23.25" customHeight="1">
      <c r="A88" s="34" t="s">
        <v>113</v>
      </c>
      <c r="B88" s="134" t="s">
        <v>255</v>
      </c>
      <c r="C88" s="122"/>
      <c r="D88" s="122"/>
      <c r="E88" s="122">
        <v>500</v>
      </c>
      <c r="F88" s="278">
        <v>39600</v>
      </c>
      <c r="G88" s="278">
        <v>39600</v>
      </c>
      <c r="H88" s="278">
        <v>39600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</row>
    <row r="89" spans="1:8" ht="42" customHeight="1">
      <c r="A89" s="289" t="s">
        <v>256</v>
      </c>
      <c r="B89" s="301">
        <v>76</v>
      </c>
      <c r="C89" s="288"/>
      <c r="D89" s="288"/>
      <c r="E89" s="288"/>
      <c r="F89" s="290">
        <f aca="true" t="shared" si="15" ref="F89:H90">F90</f>
        <v>569749</v>
      </c>
      <c r="G89" s="290">
        <f>G90+G93</f>
        <v>257824</v>
      </c>
      <c r="H89" s="290">
        <f>H90+H93</f>
        <v>257824</v>
      </c>
    </row>
    <row r="90" spans="1:8" ht="26.25" customHeight="1">
      <c r="A90" s="34" t="s">
        <v>129</v>
      </c>
      <c r="B90" s="136" t="s">
        <v>130</v>
      </c>
      <c r="C90" s="122"/>
      <c r="D90" s="122"/>
      <c r="E90" s="122"/>
      <c r="F90" s="278">
        <f t="shared" si="15"/>
        <v>569749</v>
      </c>
      <c r="G90" s="278">
        <f t="shared" si="15"/>
        <v>251824</v>
      </c>
      <c r="H90" s="278">
        <f t="shared" si="15"/>
        <v>251824</v>
      </c>
    </row>
    <row r="91" spans="1:8" ht="39.75" customHeight="1">
      <c r="A91" s="34" t="s">
        <v>257</v>
      </c>
      <c r="B91" s="136" t="s">
        <v>258</v>
      </c>
      <c r="C91" s="122"/>
      <c r="D91" s="122"/>
      <c r="E91" s="122"/>
      <c r="F91" s="278">
        <f>F92+F93</f>
        <v>569749</v>
      </c>
      <c r="G91" s="280">
        <f>G92</f>
        <v>251824</v>
      </c>
      <c r="H91" s="280">
        <f>H92</f>
        <v>251824</v>
      </c>
    </row>
    <row r="92" spans="1:36" s="124" customFormat="1" ht="40.5" customHeight="1">
      <c r="A92" s="34" t="s">
        <v>101</v>
      </c>
      <c r="B92" s="136" t="s">
        <v>258</v>
      </c>
      <c r="C92" s="122"/>
      <c r="D92" s="122"/>
      <c r="E92" s="122">
        <v>200</v>
      </c>
      <c r="F92" s="279">
        <v>563749</v>
      </c>
      <c r="G92" s="303">
        <v>251824</v>
      </c>
      <c r="H92" s="303">
        <v>251824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</row>
    <row r="93" spans="1:36" s="124" customFormat="1" ht="25.5" customHeight="1">
      <c r="A93" s="34" t="s">
        <v>103</v>
      </c>
      <c r="B93" s="136" t="s">
        <v>258</v>
      </c>
      <c r="C93" s="122"/>
      <c r="D93" s="122"/>
      <c r="E93" s="122">
        <v>800</v>
      </c>
      <c r="F93" s="278">
        <v>6000</v>
      </c>
      <c r="G93" s="283">
        <v>6000</v>
      </c>
      <c r="H93" s="283">
        <v>6000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</row>
    <row r="94" spans="1:8" ht="24.75" customHeight="1">
      <c r="A94" s="289" t="s">
        <v>115</v>
      </c>
      <c r="B94" s="300" t="s">
        <v>116</v>
      </c>
      <c r="C94" s="288"/>
      <c r="D94" s="288"/>
      <c r="E94" s="288"/>
      <c r="F94" s="290">
        <f>F95+F98</f>
        <v>405910</v>
      </c>
      <c r="G94" s="290">
        <f>G95+G98</f>
        <v>161721</v>
      </c>
      <c r="H94" s="290">
        <f>H95+H98</f>
        <v>175767</v>
      </c>
    </row>
    <row r="95" spans="1:8" ht="26.25" customHeight="1">
      <c r="A95" s="34" t="s">
        <v>134</v>
      </c>
      <c r="B95" s="134" t="s">
        <v>117</v>
      </c>
      <c r="C95" s="122"/>
      <c r="D95" s="122"/>
      <c r="E95" s="122"/>
      <c r="F95" s="278">
        <f>F96</f>
        <v>3000</v>
      </c>
      <c r="G95" s="278">
        <f>G96</f>
        <v>3000</v>
      </c>
      <c r="H95" s="278">
        <f>H97</f>
        <v>3000</v>
      </c>
    </row>
    <row r="96" spans="1:8" ht="48" customHeight="1">
      <c r="A96" s="34" t="s">
        <v>118</v>
      </c>
      <c r="B96" s="134" t="s">
        <v>259</v>
      </c>
      <c r="C96" s="122"/>
      <c r="D96" s="122"/>
      <c r="E96" s="122"/>
      <c r="F96" s="278">
        <f>F97</f>
        <v>3000</v>
      </c>
      <c r="G96" s="278">
        <v>3000</v>
      </c>
      <c r="H96" s="278">
        <v>3000</v>
      </c>
    </row>
    <row r="97" spans="1:36" s="124" customFormat="1" ht="20.25" customHeight="1">
      <c r="A97" s="34" t="s">
        <v>113</v>
      </c>
      <c r="B97" s="134" t="s">
        <v>259</v>
      </c>
      <c r="C97" s="122"/>
      <c r="D97" s="122"/>
      <c r="E97" s="122">
        <v>500</v>
      </c>
      <c r="F97" s="278">
        <v>3000</v>
      </c>
      <c r="G97" s="278">
        <v>3000</v>
      </c>
      <c r="H97" s="278">
        <v>3000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</row>
    <row r="98" spans="1:8" ht="27" customHeight="1">
      <c r="A98" s="294" t="s">
        <v>260</v>
      </c>
      <c r="B98" s="296" t="s">
        <v>135</v>
      </c>
      <c r="C98" s="298"/>
      <c r="D98" s="298"/>
      <c r="E98" s="298"/>
      <c r="F98" s="299">
        <f>F99+F101+F104</f>
        <v>402910</v>
      </c>
      <c r="G98" s="299">
        <f>G99+G101+G104</f>
        <v>158721</v>
      </c>
      <c r="H98" s="299">
        <f>H99+H101+H104</f>
        <v>172767</v>
      </c>
    </row>
    <row r="99" spans="1:8" ht="42" customHeight="1">
      <c r="A99" s="34" t="s">
        <v>136</v>
      </c>
      <c r="B99" s="134" t="s">
        <v>261</v>
      </c>
      <c r="C99" s="122"/>
      <c r="D99" s="122"/>
      <c r="E99" s="122"/>
      <c r="F99" s="278">
        <f>F100</f>
        <v>10000</v>
      </c>
      <c r="G99" s="278">
        <f>G100</f>
        <v>10000</v>
      </c>
      <c r="H99" s="278">
        <f>H100</f>
        <v>10000</v>
      </c>
    </row>
    <row r="100" spans="1:8" ht="42" customHeight="1">
      <c r="A100" s="34" t="s">
        <v>101</v>
      </c>
      <c r="B100" s="134" t="s">
        <v>261</v>
      </c>
      <c r="C100" s="122"/>
      <c r="D100" s="122"/>
      <c r="E100" s="122">
        <v>200</v>
      </c>
      <c r="F100" s="278">
        <v>10000</v>
      </c>
      <c r="G100" s="278">
        <v>10000</v>
      </c>
      <c r="H100" s="278">
        <v>10000</v>
      </c>
    </row>
    <row r="101" spans="1:8" ht="45" customHeight="1">
      <c r="A101" s="294" t="s">
        <v>148</v>
      </c>
      <c r="B101" s="296" t="s">
        <v>262</v>
      </c>
      <c r="C101" s="298"/>
      <c r="D101" s="298"/>
      <c r="E101" s="298"/>
      <c r="F101" s="299">
        <f>F102+F103</f>
        <v>134910</v>
      </c>
      <c r="G101" s="299">
        <f>G102+G103</f>
        <v>148721</v>
      </c>
      <c r="H101" s="299">
        <f>H102+H103</f>
        <v>162767</v>
      </c>
    </row>
    <row r="102" spans="1:8" ht="78" customHeight="1">
      <c r="A102" s="34" t="s">
        <v>93</v>
      </c>
      <c r="B102" s="134" t="s">
        <v>262</v>
      </c>
      <c r="C102" s="122"/>
      <c r="D102" s="122"/>
      <c r="E102" s="122">
        <v>100</v>
      </c>
      <c r="F102" s="278">
        <v>124992</v>
      </c>
      <c r="G102" s="278">
        <v>148428</v>
      </c>
      <c r="H102" s="278">
        <v>156240</v>
      </c>
    </row>
    <row r="103" spans="1:8" ht="53.25" customHeight="1">
      <c r="A103" s="34" t="s">
        <v>101</v>
      </c>
      <c r="B103" s="134" t="s">
        <v>262</v>
      </c>
      <c r="C103" s="122"/>
      <c r="D103" s="122"/>
      <c r="E103" s="122">
        <v>200</v>
      </c>
      <c r="F103" s="278">
        <v>9918</v>
      </c>
      <c r="G103" s="278">
        <v>293</v>
      </c>
      <c r="H103" s="278">
        <v>6527</v>
      </c>
    </row>
    <row r="104" spans="1:8" ht="45" customHeight="1">
      <c r="A104" s="304" t="s">
        <v>307</v>
      </c>
      <c r="B104" s="296" t="s">
        <v>311</v>
      </c>
      <c r="C104" s="298"/>
      <c r="D104" s="298"/>
      <c r="E104" s="298"/>
      <c r="F104" s="299">
        <f>F105</f>
        <v>258000</v>
      </c>
      <c r="G104" s="299">
        <f>G105</f>
        <v>0</v>
      </c>
      <c r="H104" s="299">
        <f>H105</f>
        <v>0</v>
      </c>
    </row>
    <row r="105" spans="1:8" ht="33.75" customHeight="1">
      <c r="A105" s="180" t="s">
        <v>310</v>
      </c>
      <c r="B105" s="134" t="s">
        <v>311</v>
      </c>
      <c r="C105" s="122"/>
      <c r="D105" s="122"/>
      <c r="E105" s="122">
        <v>300</v>
      </c>
      <c r="F105" s="278">
        <v>258000</v>
      </c>
      <c r="G105" s="278">
        <v>0</v>
      </c>
      <c r="H105" s="278">
        <v>0</v>
      </c>
    </row>
    <row r="106" spans="1:8" ht="19.5" customHeight="1">
      <c r="A106" s="34" t="s">
        <v>121</v>
      </c>
      <c r="B106" s="134" t="s">
        <v>263</v>
      </c>
      <c r="C106" s="122"/>
      <c r="D106" s="122"/>
      <c r="E106" s="122"/>
      <c r="F106" s="278">
        <f>F107</f>
        <v>10000</v>
      </c>
      <c r="G106" s="278">
        <f aca="true" t="shared" si="16" ref="G106:H108">G107</f>
        <v>10000</v>
      </c>
      <c r="H106" s="278">
        <f t="shared" si="16"/>
        <v>10000</v>
      </c>
    </row>
    <row r="107" spans="1:8" ht="25.5" customHeight="1">
      <c r="A107" s="34" t="s">
        <v>120</v>
      </c>
      <c r="B107" s="134" t="s">
        <v>123</v>
      </c>
      <c r="C107" s="122"/>
      <c r="D107" s="122"/>
      <c r="E107" s="122"/>
      <c r="F107" s="278">
        <f>F108</f>
        <v>10000</v>
      </c>
      <c r="G107" s="278">
        <f t="shared" si="16"/>
        <v>10000</v>
      </c>
      <c r="H107" s="278">
        <f t="shared" si="16"/>
        <v>10000</v>
      </c>
    </row>
    <row r="108" spans="1:8" ht="20.25" customHeight="1">
      <c r="A108" s="34" t="s">
        <v>264</v>
      </c>
      <c r="B108" s="134" t="s">
        <v>265</v>
      </c>
      <c r="C108" s="122"/>
      <c r="D108" s="122"/>
      <c r="E108" s="122"/>
      <c r="F108" s="278">
        <f>F109</f>
        <v>10000</v>
      </c>
      <c r="G108" s="278">
        <f t="shared" si="16"/>
        <v>10000</v>
      </c>
      <c r="H108" s="278">
        <f t="shared" si="16"/>
        <v>10000</v>
      </c>
    </row>
    <row r="109" spans="1:36" s="124" customFormat="1" ht="24" customHeight="1">
      <c r="A109" s="137" t="s">
        <v>103</v>
      </c>
      <c r="B109" s="134" t="s">
        <v>265</v>
      </c>
      <c r="C109" s="122"/>
      <c r="D109" s="122"/>
      <c r="E109" s="122">
        <v>800</v>
      </c>
      <c r="F109" s="278">
        <v>10000</v>
      </c>
      <c r="G109" s="278">
        <v>10000</v>
      </c>
      <c r="H109" s="278">
        <v>10000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</row>
    <row r="110" spans="1:36" s="124" customFormat="1" ht="27" customHeight="1" hidden="1">
      <c r="A110" s="175" t="s">
        <v>295</v>
      </c>
      <c r="B110" s="134"/>
      <c r="C110" s="122"/>
      <c r="D110" s="122"/>
      <c r="E110" s="122"/>
      <c r="F110" s="278"/>
      <c r="G110" s="278">
        <f>G19+G20+G28+G39+G48+G53+G75+G79+G85+G89+G94+G106</f>
        <v>3525092</v>
      </c>
      <c r="H110" s="278">
        <f>H19+H20+H28+H39+H48+H53+H75+H79+H85+H89+H94+H106</f>
        <v>3176290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</row>
    <row r="111" spans="1:36" s="124" customFormat="1" ht="51" customHeight="1" hidden="1">
      <c r="A111" s="175"/>
      <c r="B111" s="134"/>
      <c r="C111" s="122"/>
      <c r="D111" s="122"/>
      <c r="E111" s="122"/>
      <c r="F111" s="278"/>
      <c r="G111" s="284"/>
      <c r="H111" s="284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</row>
    <row r="112" spans="1:36" s="124" customFormat="1" ht="45.75" customHeight="1" hidden="1">
      <c r="A112" s="175"/>
      <c r="B112" s="134"/>
      <c r="C112" s="122"/>
      <c r="D112" s="122"/>
      <c r="E112" s="122"/>
      <c r="F112" s="278"/>
      <c r="G112" s="284"/>
      <c r="H112" s="284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</row>
    <row r="113" spans="1:36" s="124" customFormat="1" ht="81" customHeight="1" hidden="1">
      <c r="A113" s="175"/>
      <c r="B113" s="134"/>
      <c r="C113" s="122"/>
      <c r="D113" s="122"/>
      <c r="E113" s="122"/>
      <c r="F113" s="278"/>
      <c r="G113" s="284"/>
      <c r="H113" s="284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</row>
    <row r="114" spans="1:36" s="124" customFormat="1" ht="60" customHeight="1" hidden="1">
      <c r="A114" s="175"/>
      <c r="B114" s="134"/>
      <c r="C114" s="122"/>
      <c r="D114" s="122"/>
      <c r="E114" s="122"/>
      <c r="F114" s="278"/>
      <c r="G114" s="284"/>
      <c r="H114" s="284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</row>
    <row r="115" spans="1:36" s="124" customFormat="1" ht="45.75" customHeight="1" hidden="1">
      <c r="A115" s="175"/>
      <c r="B115" s="134"/>
      <c r="C115" s="122"/>
      <c r="D115" s="122"/>
      <c r="E115" s="122"/>
      <c r="F115" s="278"/>
      <c r="G115" s="284"/>
      <c r="H115" s="284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</row>
    <row r="116" spans="1:8" ht="29.25" customHeight="1">
      <c r="A116" s="326" t="s">
        <v>266</v>
      </c>
      <c r="B116" s="327"/>
      <c r="C116" s="327"/>
      <c r="D116" s="327"/>
      <c r="E116" s="328"/>
      <c r="F116" s="278">
        <f>F13+F18+F32+F43+F53+F70+F75+F79+F85+F89+F94+F106+F48</f>
        <v>4317312</v>
      </c>
      <c r="G116" s="278">
        <f>G104+G106+G101+G99+G95+G89+G85+G79+G75+G53+G43+G32+G18+G13+G12</f>
        <v>3689589</v>
      </c>
      <c r="H116" s="278">
        <f>H106+H104+H101+H99+H95+H89+H85+H79+H75+H53+H48+H43+H32+H18+H13+H12</f>
        <v>3610496</v>
      </c>
    </row>
    <row r="117" ht="19.5" customHeight="1"/>
    <row r="118" ht="32.25" customHeight="1"/>
    <row r="119" ht="33" customHeight="1"/>
    <row r="148" spans="2:6" ht="18">
      <c r="B148" s="95"/>
      <c r="C148" s="96"/>
      <c r="D148" s="93"/>
      <c r="E148" s="93"/>
      <c r="F148" s="97"/>
    </row>
    <row r="149" spans="2:6" ht="18">
      <c r="B149" s="95"/>
      <c r="C149" s="96"/>
      <c r="D149" s="93"/>
      <c r="E149" s="93"/>
      <c r="F149" s="97"/>
    </row>
    <row r="150" spans="2:6" ht="18">
      <c r="B150" s="95"/>
      <c r="C150" s="96"/>
      <c r="D150" s="93"/>
      <c r="E150" s="93"/>
      <c r="F150" s="97"/>
    </row>
    <row r="151" spans="1:36" s="88" customFormat="1" ht="18">
      <c r="A151" s="72"/>
      <c r="B151" s="95"/>
      <c r="C151" s="96"/>
      <c r="D151" s="93"/>
      <c r="E151" s="93"/>
      <c r="F151" s="97"/>
      <c r="G151" s="138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</row>
    <row r="152" spans="1:36" s="88" customFormat="1" ht="18">
      <c r="A152" s="72"/>
      <c r="B152" s="95"/>
      <c r="C152" s="96"/>
      <c r="D152" s="93"/>
      <c r="E152" s="93"/>
      <c r="F152" s="97"/>
      <c r="G152" s="138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</row>
    <row r="153" spans="1:36" s="88" customFormat="1" ht="18">
      <c r="A153" s="72"/>
      <c r="B153" s="95"/>
      <c r="C153" s="96"/>
      <c r="D153" s="93"/>
      <c r="E153" s="93"/>
      <c r="F153" s="97"/>
      <c r="G153" s="138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</row>
    <row r="154" spans="1:36" s="88" customFormat="1" ht="18">
      <c r="A154" s="72"/>
      <c r="B154" s="95"/>
      <c r="C154" s="96"/>
      <c r="D154" s="93"/>
      <c r="E154" s="93"/>
      <c r="F154" s="97"/>
      <c r="G154" s="138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</row>
    <row r="155" spans="1:36" s="88" customFormat="1" ht="18">
      <c r="A155" s="72"/>
      <c r="B155" s="95"/>
      <c r="C155" s="96"/>
      <c r="D155" s="93"/>
      <c r="E155" s="93"/>
      <c r="F155" s="97"/>
      <c r="G155" s="138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</row>
    <row r="156" spans="1:36" s="88" customFormat="1" ht="18">
      <c r="A156" s="72"/>
      <c r="B156" s="95"/>
      <c r="C156" s="96"/>
      <c r="D156" s="93"/>
      <c r="E156" s="93"/>
      <c r="F156" s="97"/>
      <c r="G156" s="138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</row>
    <row r="157" spans="1:36" s="88" customFormat="1" ht="18">
      <c r="A157" s="72"/>
      <c r="B157" s="95"/>
      <c r="C157" s="96"/>
      <c r="D157" s="93"/>
      <c r="E157" s="93"/>
      <c r="F157" s="97"/>
      <c r="G157" s="138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</row>
    <row r="158" spans="1:36" s="88" customFormat="1" ht="18">
      <c r="A158" s="72"/>
      <c r="B158" s="95"/>
      <c r="C158" s="96"/>
      <c r="D158" s="93"/>
      <c r="E158" s="93"/>
      <c r="F158" s="97"/>
      <c r="G158" s="138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</row>
    <row r="159" spans="1:36" s="88" customFormat="1" ht="18">
      <c r="A159" s="72"/>
      <c r="B159" s="95"/>
      <c r="C159" s="96"/>
      <c r="D159" s="93"/>
      <c r="E159" s="93"/>
      <c r="F159" s="97"/>
      <c r="G159" s="138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</row>
    <row r="160" spans="1:36" s="88" customFormat="1" ht="18">
      <c r="A160" s="72"/>
      <c r="B160" s="95"/>
      <c r="C160" s="96"/>
      <c r="D160" s="93"/>
      <c r="E160" s="93"/>
      <c r="F160" s="97"/>
      <c r="G160" s="138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</row>
    <row r="161" spans="1:36" s="88" customFormat="1" ht="18">
      <c r="A161" s="72"/>
      <c r="B161" s="95"/>
      <c r="C161" s="96"/>
      <c r="D161" s="93"/>
      <c r="E161" s="93"/>
      <c r="F161" s="97"/>
      <c r="G161" s="138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</row>
    <row r="162" spans="1:36" s="88" customFormat="1" ht="18">
      <c r="A162" s="72"/>
      <c r="B162" s="95"/>
      <c r="C162" s="96"/>
      <c r="D162" s="93"/>
      <c r="E162" s="93"/>
      <c r="F162" s="97"/>
      <c r="G162" s="138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</row>
    <row r="163" spans="1:36" s="88" customFormat="1" ht="18">
      <c r="A163" s="72"/>
      <c r="B163" s="95"/>
      <c r="C163" s="96"/>
      <c r="D163" s="93"/>
      <c r="E163" s="93"/>
      <c r="F163" s="97"/>
      <c r="G163" s="138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</row>
    <row r="164" spans="1:36" s="88" customFormat="1" ht="18">
      <c r="A164" s="72"/>
      <c r="B164" s="95"/>
      <c r="C164" s="96"/>
      <c r="D164" s="93"/>
      <c r="E164" s="93"/>
      <c r="F164" s="97"/>
      <c r="G164" s="138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</row>
    <row r="165" spans="1:36" s="88" customFormat="1" ht="18">
      <c r="A165" s="72"/>
      <c r="B165" s="95"/>
      <c r="C165" s="96"/>
      <c r="D165" s="93"/>
      <c r="E165" s="93"/>
      <c r="F165" s="97"/>
      <c r="G165" s="138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</row>
    <row r="166" spans="1:36" s="88" customFormat="1" ht="18">
      <c r="A166" s="72"/>
      <c r="B166" s="95"/>
      <c r="C166" s="96"/>
      <c r="D166" s="93"/>
      <c r="E166" s="93"/>
      <c r="F166" s="97"/>
      <c r="G166" s="138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</row>
    <row r="167" spans="1:36" s="88" customFormat="1" ht="18">
      <c r="A167" s="72"/>
      <c r="B167" s="95"/>
      <c r="C167" s="96"/>
      <c r="D167" s="93"/>
      <c r="E167" s="93"/>
      <c r="F167" s="97"/>
      <c r="G167" s="138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</row>
    <row r="168" spans="1:36" s="88" customFormat="1" ht="18">
      <c r="A168" s="72"/>
      <c r="B168" s="95"/>
      <c r="C168" s="96"/>
      <c r="D168" s="93"/>
      <c r="E168" s="93"/>
      <c r="F168" s="97"/>
      <c r="G168" s="138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</row>
    <row r="169" spans="1:36" s="88" customFormat="1" ht="18">
      <c r="A169" s="72"/>
      <c r="B169" s="95"/>
      <c r="C169" s="96"/>
      <c r="D169" s="93"/>
      <c r="E169" s="93"/>
      <c r="F169" s="97"/>
      <c r="G169" s="138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</row>
    <row r="170" spans="1:36" s="88" customFormat="1" ht="18">
      <c r="A170" s="72"/>
      <c r="B170" s="95"/>
      <c r="C170" s="96"/>
      <c r="D170" s="93"/>
      <c r="E170" s="93"/>
      <c r="F170" s="97"/>
      <c r="G170" s="138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</row>
    <row r="171" spans="1:36" s="88" customFormat="1" ht="18">
      <c r="A171" s="72"/>
      <c r="B171" s="95"/>
      <c r="C171" s="96"/>
      <c r="D171" s="93"/>
      <c r="E171" s="93"/>
      <c r="F171" s="97"/>
      <c r="G171" s="138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</row>
    <row r="172" spans="1:36" s="88" customFormat="1" ht="18">
      <c r="A172" s="72"/>
      <c r="B172" s="95"/>
      <c r="C172" s="96"/>
      <c r="D172" s="93"/>
      <c r="E172" s="93"/>
      <c r="F172" s="97"/>
      <c r="G172" s="138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</row>
    <row r="173" spans="1:36" s="88" customFormat="1" ht="18">
      <c r="A173" s="72"/>
      <c r="B173" s="95"/>
      <c r="C173" s="96"/>
      <c r="D173" s="93"/>
      <c r="E173" s="93"/>
      <c r="F173" s="97"/>
      <c r="G173" s="138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</row>
    <row r="174" spans="1:36" s="88" customFormat="1" ht="18">
      <c r="A174" s="72"/>
      <c r="B174" s="95"/>
      <c r="C174" s="96"/>
      <c r="D174" s="93"/>
      <c r="E174" s="93"/>
      <c r="F174" s="97"/>
      <c r="G174" s="138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</row>
    <row r="175" spans="1:36" s="88" customFormat="1" ht="18">
      <c r="A175" s="72"/>
      <c r="B175" s="95"/>
      <c r="C175" s="96"/>
      <c r="D175" s="93"/>
      <c r="E175" s="93"/>
      <c r="F175" s="97"/>
      <c r="G175" s="138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</row>
    <row r="176" spans="1:36" s="88" customFormat="1" ht="18">
      <c r="A176" s="72"/>
      <c r="B176" s="95"/>
      <c r="C176" s="96"/>
      <c r="D176" s="93"/>
      <c r="E176" s="93"/>
      <c r="F176" s="97"/>
      <c r="G176" s="138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</row>
    <row r="177" spans="1:36" s="88" customFormat="1" ht="18">
      <c r="A177" s="72"/>
      <c r="B177" s="95"/>
      <c r="C177" s="96"/>
      <c r="D177" s="93"/>
      <c r="E177" s="93"/>
      <c r="F177" s="97"/>
      <c r="G177" s="138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</row>
    <row r="178" spans="1:36" s="88" customFormat="1" ht="18">
      <c r="A178" s="72"/>
      <c r="B178" s="95"/>
      <c r="C178" s="96"/>
      <c r="D178" s="93"/>
      <c r="E178" s="93"/>
      <c r="F178" s="97"/>
      <c r="G178" s="138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</row>
    <row r="179" spans="1:36" s="88" customFormat="1" ht="18">
      <c r="A179" s="72"/>
      <c r="B179" s="95"/>
      <c r="C179" s="96"/>
      <c r="D179" s="93"/>
      <c r="E179" s="93"/>
      <c r="F179" s="97"/>
      <c r="G179" s="138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</row>
    <row r="180" spans="1:36" s="88" customFormat="1" ht="18">
      <c r="A180" s="72"/>
      <c r="B180" s="95"/>
      <c r="C180" s="96"/>
      <c r="D180" s="93"/>
      <c r="E180" s="93"/>
      <c r="F180" s="97"/>
      <c r="G180" s="138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</row>
    <row r="181" spans="1:36" s="88" customFormat="1" ht="18">
      <c r="A181" s="72"/>
      <c r="B181" s="95"/>
      <c r="C181" s="96"/>
      <c r="D181" s="93"/>
      <c r="E181" s="93"/>
      <c r="F181" s="97"/>
      <c r="G181" s="138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</row>
    <row r="182" spans="1:36" s="88" customFormat="1" ht="18">
      <c r="A182" s="72"/>
      <c r="B182" s="95"/>
      <c r="C182" s="96"/>
      <c r="D182" s="93"/>
      <c r="E182" s="93"/>
      <c r="F182" s="97"/>
      <c r="G182" s="138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</row>
    <row r="183" spans="1:36" s="88" customFormat="1" ht="18">
      <c r="A183" s="72"/>
      <c r="B183" s="95"/>
      <c r="C183" s="96"/>
      <c r="D183" s="93"/>
      <c r="E183" s="93"/>
      <c r="F183" s="97"/>
      <c r="G183" s="138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</row>
    <row r="184" spans="1:36" s="88" customFormat="1" ht="18">
      <c r="A184" s="72"/>
      <c r="B184" s="95"/>
      <c r="C184" s="96"/>
      <c r="D184" s="93"/>
      <c r="E184" s="93"/>
      <c r="F184" s="97"/>
      <c r="G184" s="138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</row>
    <row r="185" spans="1:36" s="88" customFormat="1" ht="18">
      <c r="A185" s="72"/>
      <c r="B185" s="75"/>
      <c r="C185" s="76"/>
      <c r="D185" s="73"/>
      <c r="E185" s="73"/>
      <c r="F185" s="77"/>
      <c r="G185" s="138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</row>
    <row r="186" spans="1:36" s="88" customFormat="1" ht="18">
      <c r="A186" s="72"/>
      <c r="B186" s="75"/>
      <c r="C186" s="76"/>
      <c r="D186" s="73"/>
      <c r="E186" s="73"/>
      <c r="F186" s="77"/>
      <c r="G186" s="138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</row>
    <row r="187" spans="1:36" s="88" customFormat="1" ht="18">
      <c r="A187" s="72"/>
      <c r="B187" s="75"/>
      <c r="C187" s="76"/>
      <c r="D187" s="73"/>
      <c r="E187" s="73"/>
      <c r="F187" s="77"/>
      <c r="G187" s="138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</row>
  </sheetData>
  <sheetProtection selectLockedCells="1" selectUnlockedCells="1"/>
  <mergeCells count="40">
    <mergeCell ref="A5:H5"/>
    <mergeCell ref="A1:H1"/>
    <mergeCell ref="A2:H2"/>
    <mergeCell ref="A3:H3"/>
    <mergeCell ref="A4:H4"/>
    <mergeCell ref="A6:H6"/>
    <mergeCell ref="A7:F7"/>
    <mergeCell ref="A8:F8"/>
    <mergeCell ref="B10:D10"/>
    <mergeCell ref="B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6:D26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A116:E116"/>
    <mergeCell ref="B43:D43"/>
    <mergeCell ref="B44:D44"/>
    <mergeCell ref="B45:D45"/>
    <mergeCell ref="B46:D46"/>
    <mergeCell ref="B47:D47"/>
    <mergeCell ref="B53:D53"/>
  </mergeCells>
  <hyperlinks>
    <hyperlink ref="A13" r:id="rId1" display="Муниципальная программа «Энергосбережение и повышение энергетической эффективности в муниципальном образовании «Кореневский сельсовет» Кореневского района »"/>
    <hyperlink ref="A14" r:id="rId2" display="Подпрограмма «Энергосбережение в муниципальном образовании «Кореневский сельсовет»» муниципальной программы «Энергосбережение и повышение энергетической эффективности в муниципальном образовании «Кореневский сельсовет» Кореневского района »"/>
    <hyperlink ref="A18" r:id="rId3" display="Муниципальная программа  «Обеспечение доступным и комфортным жильем коммунальными услугами  граждан в муниципальном образовании «Кореневский сельсовет» Кореневского района» "/>
    <hyperlink ref="A19" r:id="rId4" display="Подпрограмма: «Обеспечение качественными услугами ЖКХ населения «МО» «Кореневский сельсовет» Кореневского района» муниципальной программы  «Обеспечение доступным и комфортным жильем коммунальными услугами  граждан в муниципальном образовании «Кореневский "/>
  </hyperlinks>
  <printOptions/>
  <pageMargins left="0.7" right="0.7" top="0.75" bottom="0.75" header="0.3" footer="0.3"/>
  <pageSetup fitToHeight="6" fitToWidth="1" horizontalDpi="300" verticalDpi="300" orientation="portrait" paperSize="9" scale="54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SheetLayoutView="85" zoomScalePageLayoutView="0" workbookViewId="0" topLeftCell="A13">
      <selection activeCell="D22" sqref="D22"/>
    </sheetView>
  </sheetViews>
  <sheetFormatPr defaultColWidth="9.140625" defaultRowHeight="15"/>
  <cols>
    <col min="1" max="1" width="6.00390625" style="139" customWidth="1"/>
    <col min="2" max="2" width="57.421875" style="139" customWidth="1"/>
    <col min="3" max="4" width="22.140625" style="140" customWidth="1"/>
    <col min="5" max="16384" width="9.140625" style="139" customWidth="1"/>
  </cols>
  <sheetData>
    <row r="1" spans="1:8" s="8" customFormat="1" ht="15.75" customHeight="1">
      <c r="A1" s="339" t="s">
        <v>76</v>
      </c>
      <c r="B1" s="339"/>
      <c r="C1" s="339"/>
      <c r="D1" s="339"/>
      <c r="E1" s="7"/>
      <c r="F1" s="7"/>
      <c r="G1" s="7"/>
      <c r="H1" s="7"/>
    </row>
    <row r="2" spans="1:8" s="8" customFormat="1" ht="15.75" customHeight="1">
      <c r="A2" s="339" t="s">
        <v>400</v>
      </c>
      <c r="B2" s="339"/>
      <c r="C2" s="339"/>
      <c r="D2" s="339"/>
      <c r="E2" s="7"/>
      <c r="F2" s="7"/>
      <c r="G2" s="7"/>
      <c r="H2" s="7"/>
    </row>
    <row r="3" spans="1:8" s="8" customFormat="1" ht="15.75" customHeight="1">
      <c r="A3" s="339" t="s">
        <v>341</v>
      </c>
      <c r="B3" s="339"/>
      <c r="C3" s="339"/>
      <c r="D3" s="339"/>
      <c r="E3" s="7"/>
      <c r="F3" s="7"/>
      <c r="G3" s="7"/>
      <c r="H3" s="7"/>
    </row>
    <row r="4" spans="1:8" s="10" customFormat="1" ht="16.5" customHeight="1">
      <c r="A4" s="340" t="s">
        <v>342</v>
      </c>
      <c r="B4" s="340"/>
      <c r="C4" s="340"/>
      <c r="D4" s="340"/>
      <c r="E4" s="9"/>
      <c r="F4" s="9"/>
      <c r="G4" s="9"/>
      <c r="H4" s="9"/>
    </row>
    <row r="5" spans="1:8" s="10" customFormat="1" ht="16.5" customHeight="1">
      <c r="A5" s="340" t="s">
        <v>398</v>
      </c>
      <c r="B5" s="340"/>
      <c r="C5" s="340"/>
      <c r="D5" s="340"/>
      <c r="E5" s="9"/>
      <c r="F5" s="9"/>
      <c r="G5" s="9"/>
      <c r="H5" s="9"/>
    </row>
    <row r="6" spans="2:4" ht="15">
      <c r="B6" s="341"/>
      <c r="C6" s="341"/>
      <c r="D6" s="342"/>
    </row>
    <row r="7" spans="2:4" ht="14.25">
      <c r="B7" s="335"/>
      <c r="C7" s="335"/>
      <c r="D7" s="141"/>
    </row>
    <row r="8" spans="1:4" ht="27" customHeight="1">
      <c r="A8" s="336" t="s">
        <v>268</v>
      </c>
      <c r="B8" s="336"/>
      <c r="C8" s="336"/>
      <c r="D8" s="336"/>
    </row>
    <row r="9" spans="1:4" ht="29.25" customHeight="1">
      <c r="A9" s="337" t="s">
        <v>418</v>
      </c>
      <c r="B9" s="337"/>
      <c r="C9" s="337"/>
      <c r="D9" s="337"/>
    </row>
    <row r="10" spans="1:2" ht="17.25">
      <c r="A10" s="142"/>
      <c r="B10" s="143"/>
    </row>
    <row r="11" spans="1:2" ht="15">
      <c r="A11" s="142"/>
      <c r="B11" s="144"/>
    </row>
    <row r="12" ht="18">
      <c r="B12" s="145" t="s">
        <v>269</v>
      </c>
    </row>
    <row r="13" spans="1:4" ht="15">
      <c r="A13" s="146"/>
      <c r="C13" s="147"/>
      <c r="D13" s="147"/>
    </row>
    <row r="14" spans="1:4" ht="63" customHeight="1">
      <c r="A14" s="148" t="s">
        <v>270</v>
      </c>
      <c r="B14" s="148" t="s">
        <v>271</v>
      </c>
      <c r="C14" s="149" t="s">
        <v>419</v>
      </c>
      <c r="D14" s="149" t="s">
        <v>272</v>
      </c>
    </row>
    <row r="15" spans="1:4" ht="15">
      <c r="A15" s="148">
        <v>1</v>
      </c>
      <c r="B15" s="150" t="s">
        <v>273</v>
      </c>
      <c r="C15" s="151">
        <v>0</v>
      </c>
      <c r="D15" s="151"/>
    </row>
    <row r="16" spans="1:4" ht="30.75">
      <c r="A16" s="148">
        <v>2</v>
      </c>
      <c r="B16" s="150" t="s">
        <v>274</v>
      </c>
      <c r="C16" s="151">
        <v>0</v>
      </c>
      <c r="D16" s="151"/>
    </row>
    <row r="17" spans="1:4" ht="15">
      <c r="A17" s="148">
        <v>3</v>
      </c>
      <c r="B17" s="150" t="s">
        <v>275</v>
      </c>
      <c r="C17" s="151">
        <v>0</v>
      </c>
      <c r="D17" s="151"/>
    </row>
    <row r="18" spans="1:4" ht="15">
      <c r="A18" s="148"/>
      <c r="B18" s="150" t="s">
        <v>266</v>
      </c>
      <c r="C18" s="152">
        <v>0</v>
      </c>
      <c r="D18" s="152"/>
    </row>
    <row r="19" ht="15">
      <c r="A19" s="146"/>
    </row>
    <row r="20" ht="15">
      <c r="A20" s="146"/>
    </row>
    <row r="21" spans="1:2" ht="18">
      <c r="A21" s="146"/>
      <c r="B21" s="145" t="s">
        <v>276</v>
      </c>
    </row>
    <row r="22" ht="18">
      <c r="A22" s="145"/>
    </row>
    <row r="23" ht="15">
      <c r="A23" s="146"/>
    </row>
    <row r="24" spans="1:4" ht="69" customHeight="1">
      <c r="A24" s="148" t="s">
        <v>270</v>
      </c>
      <c r="B24" s="148" t="s">
        <v>271</v>
      </c>
      <c r="C24" s="338" t="s">
        <v>420</v>
      </c>
      <c r="D24" s="338"/>
    </row>
    <row r="25" spans="1:4" ht="15">
      <c r="A25" s="148">
        <v>1</v>
      </c>
      <c r="B25" s="150" t="s">
        <v>273</v>
      </c>
      <c r="C25" s="333">
        <v>0</v>
      </c>
      <c r="D25" s="333"/>
    </row>
    <row r="26" spans="1:4" ht="51" customHeight="1">
      <c r="A26" s="148">
        <v>2</v>
      </c>
      <c r="B26" s="150" t="s">
        <v>274</v>
      </c>
      <c r="C26" s="333">
        <v>0</v>
      </c>
      <c r="D26" s="333"/>
    </row>
    <row r="27" spans="1:4" ht="15">
      <c r="A27" s="148">
        <v>3</v>
      </c>
      <c r="B27" s="150" t="s">
        <v>275</v>
      </c>
      <c r="C27" s="333">
        <v>0</v>
      </c>
      <c r="D27" s="333"/>
    </row>
    <row r="28" spans="1:4" ht="15">
      <c r="A28" s="148"/>
      <c r="B28" s="150" t="s">
        <v>266</v>
      </c>
      <c r="C28" s="334">
        <f>+C26</f>
        <v>0</v>
      </c>
      <c r="D28" s="334"/>
    </row>
    <row r="29" ht="15">
      <c r="A29" s="153"/>
    </row>
  </sheetData>
  <sheetProtection selectLockedCells="1" selectUnlockedCells="1"/>
  <mergeCells count="14">
    <mergeCell ref="A1:D1"/>
    <mergeCell ref="A2:D2"/>
    <mergeCell ref="A3:D3"/>
    <mergeCell ref="A4:D4"/>
    <mergeCell ref="A5:D5"/>
    <mergeCell ref="B6:D6"/>
    <mergeCell ref="C27:D27"/>
    <mergeCell ref="C28:D28"/>
    <mergeCell ref="B7:C7"/>
    <mergeCell ref="A8:D8"/>
    <mergeCell ref="A9:D9"/>
    <mergeCell ref="C24:D24"/>
    <mergeCell ref="C25:D25"/>
    <mergeCell ref="C26:D26"/>
  </mergeCells>
  <printOptions/>
  <pageMargins left="0.7" right="0.7" top="0.75" bottom="0.75" header="0.5118055555555555" footer="0.5118055555555555"/>
  <pageSetup horizontalDpi="300" verticalDpi="300" orientation="portrait" paperSize="9" scale="81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28">
      <selection activeCell="C21" sqref="C21"/>
    </sheetView>
  </sheetViews>
  <sheetFormatPr defaultColWidth="9.140625" defaultRowHeight="15"/>
  <cols>
    <col min="1" max="1" width="9.140625" style="139" customWidth="1"/>
    <col min="2" max="2" width="53.7109375" style="139" customWidth="1"/>
    <col min="3" max="4" width="14.421875" style="139" customWidth="1"/>
    <col min="5" max="5" width="13.28125" style="140" customWidth="1"/>
    <col min="6" max="6" width="13.28125" style="139" customWidth="1"/>
    <col min="7" max="16384" width="9.140625" style="139" customWidth="1"/>
  </cols>
  <sheetData>
    <row r="1" spans="1:9" s="8" customFormat="1" ht="15.75" customHeight="1">
      <c r="A1" s="339" t="s">
        <v>77</v>
      </c>
      <c r="B1" s="339"/>
      <c r="C1" s="339"/>
      <c r="D1" s="339"/>
      <c r="E1" s="339"/>
      <c r="F1" s="339"/>
      <c r="G1" s="7"/>
      <c r="H1" s="7"/>
      <c r="I1" s="7"/>
    </row>
    <row r="2" spans="1:9" s="8" customFormat="1" ht="15.75" customHeight="1">
      <c r="A2" s="339" t="s">
        <v>401</v>
      </c>
      <c r="B2" s="339"/>
      <c r="C2" s="339"/>
      <c r="D2" s="339"/>
      <c r="E2" s="339"/>
      <c r="F2" s="339"/>
      <c r="G2" s="7"/>
      <c r="H2" s="7"/>
      <c r="I2" s="7"/>
    </row>
    <row r="3" spans="1:9" s="8" customFormat="1" ht="15.75" customHeight="1">
      <c r="A3" s="339" t="s">
        <v>338</v>
      </c>
      <c r="B3" s="339"/>
      <c r="C3" s="339"/>
      <c r="D3" s="339"/>
      <c r="E3" s="339"/>
      <c r="F3" s="339"/>
      <c r="G3" s="7"/>
      <c r="H3" s="7"/>
      <c r="I3" s="7"/>
    </row>
    <row r="4" spans="1:9" s="10" customFormat="1" ht="16.5" customHeight="1">
      <c r="A4" s="340" t="s">
        <v>342</v>
      </c>
      <c r="B4" s="340"/>
      <c r="C4" s="340"/>
      <c r="D4" s="340"/>
      <c r="E4" s="340"/>
      <c r="F4" s="340"/>
      <c r="G4" s="9"/>
      <c r="H4" s="9"/>
      <c r="I4" s="9"/>
    </row>
    <row r="5" spans="1:9" s="10" customFormat="1" ht="16.5" customHeight="1">
      <c r="A5" s="340" t="s">
        <v>402</v>
      </c>
      <c r="B5" s="340"/>
      <c r="C5" s="340"/>
      <c r="D5" s="340"/>
      <c r="E5" s="340"/>
      <c r="F5" s="340"/>
      <c r="G5" s="9"/>
      <c r="H5" s="9"/>
      <c r="I5" s="9"/>
    </row>
    <row r="6" spans="2:6" ht="15">
      <c r="B6" s="341"/>
      <c r="C6" s="341"/>
      <c r="D6" s="341"/>
      <c r="E6" s="341"/>
      <c r="F6" s="306"/>
    </row>
    <row r="8" spans="1:5" ht="27" customHeight="1">
      <c r="A8" s="336" t="s">
        <v>268</v>
      </c>
      <c r="B8" s="336"/>
      <c r="C8" s="336"/>
      <c r="D8" s="336"/>
      <c r="E8" s="336"/>
    </row>
    <row r="9" spans="1:5" ht="17.25">
      <c r="A9" s="337" t="s">
        <v>422</v>
      </c>
      <c r="B9" s="337"/>
      <c r="C9" s="337"/>
      <c r="D9" s="337"/>
      <c r="E9" s="337"/>
    </row>
    <row r="10" spans="1:4" ht="17.25">
      <c r="A10" s="142"/>
      <c r="B10" s="143"/>
      <c r="C10" s="143"/>
      <c r="D10" s="143"/>
    </row>
    <row r="11" spans="1:4" ht="15">
      <c r="A11" s="142"/>
      <c r="B11" s="144"/>
      <c r="C11" s="144"/>
      <c r="D11" s="144"/>
    </row>
    <row r="12" spans="2:4" ht="18">
      <c r="B12" s="145" t="s">
        <v>269</v>
      </c>
      <c r="C12" s="145"/>
      <c r="D12" s="145"/>
    </row>
    <row r="13" spans="1:5" ht="15">
      <c r="A13" s="146"/>
      <c r="E13" s="154"/>
    </row>
    <row r="14" spans="1:6" ht="86.25" customHeight="1">
      <c r="A14" s="148" t="s">
        <v>270</v>
      </c>
      <c r="B14" s="148" t="s">
        <v>271</v>
      </c>
      <c r="C14" s="149" t="s">
        <v>312</v>
      </c>
      <c r="D14" s="149" t="s">
        <v>272</v>
      </c>
      <c r="E14" s="149" t="s">
        <v>421</v>
      </c>
      <c r="F14" s="149" t="s">
        <v>272</v>
      </c>
    </row>
    <row r="15" spans="1:6" ht="15">
      <c r="A15" s="148">
        <v>1</v>
      </c>
      <c r="B15" s="150" t="s">
        <v>273</v>
      </c>
      <c r="C15" s="155">
        <v>0</v>
      </c>
      <c r="D15" s="155"/>
      <c r="E15" s="156">
        <v>0</v>
      </c>
      <c r="F15" s="157"/>
    </row>
    <row r="16" spans="1:6" ht="30.75">
      <c r="A16" s="148">
        <v>2</v>
      </c>
      <c r="B16" s="150" t="s">
        <v>277</v>
      </c>
      <c r="C16" s="155">
        <v>0</v>
      </c>
      <c r="D16" s="155"/>
      <c r="E16" s="156">
        <v>0</v>
      </c>
      <c r="F16" s="157"/>
    </row>
    <row r="17" spans="1:6" ht="15">
      <c r="A17" s="148">
        <v>3</v>
      </c>
      <c r="B17" s="150" t="s">
        <v>275</v>
      </c>
      <c r="C17" s="155">
        <v>0</v>
      </c>
      <c r="D17" s="155"/>
      <c r="E17" s="156">
        <v>0</v>
      </c>
      <c r="F17" s="157"/>
    </row>
    <row r="18" spans="1:6" ht="15">
      <c r="A18" s="148"/>
      <c r="B18" s="150" t="s">
        <v>266</v>
      </c>
      <c r="C18" s="158">
        <f>+C16+C17</f>
        <v>0</v>
      </c>
      <c r="D18" s="158"/>
      <c r="E18" s="158">
        <f>+E16+E17</f>
        <v>0</v>
      </c>
      <c r="F18" s="157"/>
    </row>
    <row r="19" ht="15">
      <c r="A19" s="146"/>
    </row>
    <row r="20" ht="15">
      <c r="A20" s="146"/>
    </row>
    <row r="21" spans="1:4" ht="18">
      <c r="A21" s="146"/>
      <c r="B21" s="145" t="s">
        <v>276</v>
      </c>
      <c r="C21" s="145"/>
      <c r="D21" s="145"/>
    </row>
    <row r="22" ht="18">
      <c r="A22" s="145"/>
    </row>
    <row r="23" ht="15">
      <c r="A23" s="146"/>
    </row>
    <row r="24" spans="1:6" ht="87" customHeight="1">
      <c r="A24" s="148" t="s">
        <v>270</v>
      </c>
      <c r="B24" s="148" t="s">
        <v>271</v>
      </c>
      <c r="C24" s="338" t="s">
        <v>312</v>
      </c>
      <c r="D24" s="338"/>
      <c r="E24" s="338" t="s">
        <v>421</v>
      </c>
      <c r="F24" s="338"/>
    </row>
    <row r="25" spans="1:6" ht="15">
      <c r="A25" s="148">
        <v>1</v>
      </c>
      <c r="B25" s="150" t="s">
        <v>273</v>
      </c>
      <c r="C25" s="346">
        <v>0</v>
      </c>
      <c r="D25" s="346"/>
      <c r="E25" s="344">
        <v>0</v>
      </c>
      <c r="F25" s="344"/>
    </row>
    <row r="26" spans="1:6" ht="30.75">
      <c r="A26" s="148">
        <v>2</v>
      </c>
      <c r="B26" s="150" t="s">
        <v>277</v>
      </c>
      <c r="C26" s="343">
        <v>0</v>
      </c>
      <c r="D26" s="343"/>
      <c r="E26" s="344">
        <v>0</v>
      </c>
      <c r="F26" s="344"/>
    </row>
    <row r="27" spans="1:6" ht="15">
      <c r="A27" s="148">
        <v>3</v>
      </c>
      <c r="B27" s="150" t="s">
        <v>275</v>
      </c>
      <c r="C27" s="343">
        <v>0</v>
      </c>
      <c r="D27" s="343"/>
      <c r="E27" s="344">
        <v>0</v>
      </c>
      <c r="F27" s="344"/>
    </row>
    <row r="28" spans="1:6" ht="15">
      <c r="A28" s="148"/>
      <c r="B28" s="150" t="s">
        <v>266</v>
      </c>
      <c r="C28" s="334">
        <f>+C26+C27</f>
        <v>0</v>
      </c>
      <c r="D28" s="334"/>
      <c r="E28" s="345">
        <f>+E26+E27</f>
        <v>0</v>
      </c>
      <c r="F28" s="345"/>
    </row>
    <row r="29" ht="15">
      <c r="A29" s="153"/>
    </row>
  </sheetData>
  <sheetProtection selectLockedCells="1" selectUnlockedCells="1"/>
  <mergeCells count="18">
    <mergeCell ref="A1:F1"/>
    <mergeCell ref="A2:F2"/>
    <mergeCell ref="A3:F3"/>
    <mergeCell ref="A4:F4"/>
    <mergeCell ref="A5:F5"/>
    <mergeCell ref="B6:F6"/>
    <mergeCell ref="A8:E8"/>
    <mergeCell ref="A9:E9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</mergeCells>
  <printOptions/>
  <pageMargins left="0.8798611111111111" right="0.3701388888888889" top="1" bottom="1" header="0.5118055555555555" footer="0.5118055555555555"/>
  <pageSetup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15" zoomScaleSheetLayoutView="115" zoomScalePageLayoutView="0" workbookViewId="0" topLeftCell="A19">
      <selection activeCell="G15" sqref="G15"/>
    </sheetView>
  </sheetViews>
  <sheetFormatPr defaultColWidth="9.00390625" defaultRowHeight="15"/>
  <cols>
    <col min="1" max="1" width="8.421875" style="139" customWidth="1"/>
    <col min="2" max="2" width="16.00390625" style="139" customWidth="1"/>
    <col min="3" max="3" width="16.7109375" style="139" customWidth="1"/>
    <col min="4" max="4" width="16.140625" style="139" customWidth="1"/>
    <col min="5" max="5" width="15.57421875" style="139" customWidth="1"/>
    <col min="6" max="6" width="14.28125" style="139" customWidth="1"/>
    <col min="7" max="7" width="17.421875" style="139" customWidth="1"/>
  </cols>
  <sheetData>
    <row r="1" spans="1:7" ht="15.75" customHeight="1">
      <c r="A1" s="339" t="s">
        <v>217</v>
      </c>
      <c r="B1" s="339"/>
      <c r="C1" s="339"/>
      <c r="D1" s="339"/>
      <c r="E1" s="339"/>
      <c r="F1" s="339"/>
      <c r="G1" s="339"/>
    </row>
    <row r="2" spans="1:7" ht="15.75" customHeight="1">
      <c r="A2" s="339" t="s">
        <v>403</v>
      </c>
      <c r="B2" s="339"/>
      <c r="C2" s="339"/>
      <c r="D2" s="339"/>
      <c r="E2" s="339"/>
      <c r="F2" s="339"/>
      <c r="G2" s="339"/>
    </row>
    <row r="3" spans="1:7" ht="15.75" customHeight="1">
      <c r="A3" s="339" t="s">
        <v>338</v>
      </c>
      <c r="B3" s="339"/>
      <c r="C3" s="339"/>
      <c r="D3" s="339"/>
      <c r="E3" s="339"/>
      <c r="F3" s="339"/>
      <c r="G3" s="339"/>
    </row>
    <row r="4" spans="1:7" ht="15.75" customHeight="1">
      <c r="A4" s="340" t="s">
        <v>342</v>
      </c>
      <c r="B4" s="340"/>
      <c r="C4" s="340"/>
      <c r="D4" s="340"/>
      <c r="E4" s="340"/>
      <c r="F4" s="340"/>
      <c r="G4" s="340"/>
    </row>
    <row r="5" spans="1:7" ht="15.75" customHeight="1">
      <c r="A5" s="340" t="s">
        <v>398</v>
      </c>
      <c r="B5" s="340"/>
      <c r="C5" s="340"/>
      <c r="D5" s="340"/>
      <c r="E5" s="340"/>
      <c r="F5" s="340"/>
      <c r="G5" s="340"/>
    </row>
    <row r="6" spans="1:7" ht="15">
      <c r="A6" s="159"/>
      <c r="B6" s="159"/>
      <c r="C6" s="159"/>
      <c r="D6" s="341"/>
      <c r="E6" s="341"/>
      <c r="F6" s="341"/>
      <c r="G6" s="341"/>
    </row>
    <row r="7" spans="5:7" ht="14.25">
      <c r="E7" s="349"/>
      <c r="F7" s="349"/>
      <c r="G7" s="349"/>
    </row>
    <row r="8" spans="1:6" ht="17.25">
      <c r="A8" s="142"/>
      <c r="B8" s="337" t="s">
        <v>278</v>
      </c>
      <c r="C8" s="337"/>
      <c r="D8" s="337"/>
      <c r="E8" s="337"/>
      <c r="F8" s="337"/>
    </row>
    <row r="9" spans="1:7" ht="17.25">
      <c r="A9" s="336" t="s">
        <v>423</v>
      </c>
      <c r="B9" s="336"/>
      <c r="C9" s="336"/>
      <c r="D9" s="336"/>
      <c r="E9" s="336"/>
      <c r="F9" s="336"/>
      <c r="G9" s="336"/>
    </row>
    <row r="10" ht="15">
      <c r="A10" s="160"/>
    </row>
    <row r="11" spans="1:7" ht="15.75" customHeight="1">
      <c r="A11" s="350" t="s">
        <v>424</v>
      </c>
      <c r="B11" s="350"/>
      <c r="C11" s="350"/>
      <c r="D11" s="350"/>
      <c r="E11" s="350"/>
      <c r="F11" s="350"/>
      <c r="G11" s="350"/>
    </row>
    <row r="12" ht="15">
      <c r="A12" s="153"/>
    </row>
    <row r="13" spans="1:7" ht="69">
      <c r="A13" s="161"/>
      <c r="B13" s="162" t="s">
        <v>279</v>
      </c>
      <c r="C13" s="162" t="s">
        <v>280</v>
      </c>
      <c r="D13" s="162" t="s">
        <v>281</v>
      </c>
      <c r="E13" s="162" t="s">
        <v>282</v>
      </c>
      <c r="F13" s="162" t="s">
        <v>283</v>
      </c>
      <c r="G13" s="162" t="s">
        <v>284</v>
      </c>
    </row>
    <row r="14" spans="1:7" ht="14.25">
      <c r="A14" s="162">
        <v>1</v>
      </c>
      <c r="B14" s="162">
        <v>2</v>
      </c>
      <c r="C14" s="162">
        <v>3</v>
      </c>
      <c r="D14" s="162">
        <v>4</v>
      </c>
      <c r="E14" s="162">
        <v>5</v>
      </c>
      <c r="F14" s="162">
        <v>6</v>
      </c>
      <c r="G14" s="162">
        <v>7</v>
      </c>
    </row>
    <row r="15" spans="1:7" ht="14.25">
      <c r="A15" s="162"/>
      <c r="B15" s="162" t="s">
        <v>285</v>
      </c>
      <c r="C15" s="162">
        <v>0</v>
      </c>
      <c r="D15" s="162" t="s">
        <v>285</v>
      </c>
      <c r="E15" s="162" t="s">
        <v>285</v>
      </c>
      <c r="F15" s="162" t="s">
        <v>285</v>
      </c>
      <c r="G15" s="162" t="s">
        <v>285</v>
      </c>
    </row>
    <row r="16" spans="1:7" ht="15">
      <c r="A16" s="163" t="s">
        <v>286</v>
      </c>
      <c r="B16" s="164" t="s">
        <v>285</v>
      </c>
      <c r="C16" s="165">
        <v>0</v>
      </c>
      <c r="D16" s="164" t="s">
        <v>285</v>
      </c>
      <c r="E16" s="164" t="s">
        <v>285</v>
      </c>
      <c r="F16" s="164" t="s">
        <v>285</v>
      </c>
      <c r="G16" s="164" t="s">
        <v>285</v>
      </c>
    </row>
    <row r="17" spans="1:7" ht="15">
      <c r="A17" s="351" t="s">
        <v>287</v>
      </c>
      <c r="B17" s="351"/>
      <c r="C17" s="351"/>
      <c r="D17" s="351"/>
      <c r="E17" s="351"/>
      <c r="F17" s="351"/>
      <c r="G17" s="351"/>
    </row>
    <row r="18" spans="1:7" ht="15">
      <c r="A18" s="352" t="s">
        <v>425</v>
      </c>
      <c r="B18" s="352"/>
      <c r="C18" s="352"/>
      <c r="D18" s="352"/>
      <c r="E18" s="352"/>
      <c r="F18" s="352"/>
      <c r="G18" s="352"/>
    </row>
    <row r="19" ht="15">
      <c r="A19" s="166" t="s">
        <v>288</v>
      </c>
    </row>
    <row r="20" spans="1:7" ht="39" customHeight="1">
      <c r="A20" s="347" t="s">
        <v>289</v>
      </c>
      <c r="B20" s="347"/>
      <c r="C20" s="347"/>
      <c r="D20" s="347" t="s">
        <v>290</v>
      </c>
      <c r="E20" s="347"/>
      <c r="F20" s="347"/>
      <c r="G20" s="347"/>
    </row>
    <row r="21" spans="1:7" ht="38.25" customHeight="1">
      <c r="A21" s="347" t="s">
        <v>291</v>
      </c>
      <c r="B21" s="347"/>
      <c r="C21" s="347"/>
      <c r="D21" s="348">
        <v>0</v>
      </c>
      <c r="E21" s="348"/>
      <c r="F21" s="348"/>
      <c r="G21" s="348"/>
    </row>
    <row r="22" spans="1:7" ht="38.25" customHeight="1">
      <c r="A22" s="347" t="s">
        <v>292</v>
      </c>
      <c r="B22" s="347"/>
      <c r="C22" s="347"/>
      <c r="D22" s="348">
        <v>0</v>
      </c>
      <c r="E22" s="348"/>
      <c r="F22" s="348"/>
      <c r="G22" s="348"/>
    </row>
    <row r="23" spans="1:4" ht="15">
      <c r="A23" s="166"/>
      <c r="D23" s="168"/>
    </row>
  </sheetData>
  <sheetProtection selectLockedCells="1" selectUnlockedCells="1"/>
  <mergeCells count="18">
    <mergeCell ref="A1:G1"/>
    <mergeCell ref="A2:G2"/>
    <mergeCell ref="A3:G3"/>
    <mergeCell ref="A4:G4"/>
    <mergeCell ref="A5:G5"/>
    <mergeCell ref="D6:G6"/>
    <mergeCell ref="E7:G7"/>
    <mergeCell ref="B8:F8"/>
    <mergeCell ref="A9:G9"/>
    <mergeCell ref="A11:G11"/>
    <mergeCell ref="A17:G17"/>
    <mergeCell ref="A18:G18"/>
    <mergeCell ref="A20:C20"/>
    <mergeCell ref="D20:G20"/>
    <mergeCell ref="A21:C21"/>
    <mergeCell ref="D21:G21"/>
    <mergeCell ref="A22:C22"/>
    <mergeCell ref="D22:G22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3">
      <selection activeCell="J19" sqref="J19"/>
    </sheetView>
  </sheetViews>
  <sheetFormatPr defaultColWidth="9.140625" defaultRowHeight="15"/>
  <cols>
    <col min="1" max="1" width="6.57421875" style="139" customWidth="1"/>
    <col min="2" max="2" width="16.00390625" style="139" customWidth="1"/>
    <col min="3" max="3" width="9.8515625" style="139" customWidth="1"/>
    <col min="4" max="4" width="16.140625" style="139" customWidth="1"/>
    <col min="5" max="5" width="15.57421875" style="139" customWidth="1"/>
    <col min="6" max="6" width="14.28125" style="139" customWidth="1"/>
    <col min="7" max="7" width="17.421875" style="139" customWidth="1"/>
    <col min="8" max="16384" width="9.140625" style="139" customWidth="1"/>
  </cols>
  <sheetData>
    <row r="1" spans="1:7" s="8" customFormat="1" ht="15.75" customHeight="1">
      <c r="A1" s="339" t="s">
        <v>220</v>
      </c>
      <c r="B1" s="339"/>
      <c r="C1" s="339"/>
      <c r="D1" s="339"/>
      <c r="E1" s="339"/>
      <c r="F1" s="339"/>
      <c r="G1" s="339"/>
    </row>
    <row r="2" spans="1:7" s="8" customFormat="1" ht="15.75" customHeight="1">
      <c r="A2" s="339" t="s">
        <v>404</v>
      </c>
      <c r="B2" s="339"/>
      <c r="C2" s="339"/>
      <c r="D2" s="339"/>
      <c r="E2" s="339"/>
      <c r="F2" s="339"/>
      <c r="G2" s="339"/>
    </row>
    <row r="3" spans="1:7" s="8" customFormat="1" ht="15.75" customHeight="1">
      <c r="A3" s="339" t="s">
        <v>293</v>
      </c>
      <c r="B3" s="339"/>
      <c r="C3" s="339"/>
      <c r="D3" s="339"/>
      <c r="E3" s="339"/>
      <c r="F3" s="339"/>
      <c r="G3" s="339"/>
    </row>
    <row r="4" spans="1:7" s="10" customFormat="1" ht="16.5" customHeight="1">
      <c r="A4" s="340" t="s">
        <v>342</v>
      </c>
      <c r="B4" s="340"/>
      <c r="C4" s="340"/>
      <c r="D4" s="340"/>
      <c r="E4" s="340"/>
      <c r="F4" s="340"/>
      <c r="G4" s="340"/>
    </row>
    <row r="5" spans="1:7" s="10" customFormat="1" ht="16.5" customHeight="1">
      <c r="A5" s="340" t="s">
        <v>405</v>
      </c>
      <c r="B5" s="340"/>
      <c r="C5" s="340"/>
      <c r="D5" s="340"/>
      <c r="E5" s="340"/>
      <c r="F5" s="340"/>
      <c r="G5" s="340"/>
    </row>
    <row r="6" spans="4:7" ht="15">
      <c r="D6" s="341"/>
      <c r="E6" s="341"/>
      <c r="F6" s="341"/>
      <c r="G6" s="341"/>
    </row>
    <row r="7" ht="14.25">
      <c r="G7" s="169" t="s">
        <v>288</v>
      </c>
    </row>
    <row r="8" spans="1:7" ht="17.25">
      <c r="A8" s="337" t="s">
        <v>278</v>
      </c>
      <c r="B8" s="337"/>
      <c r="C8" s="337"/>
      <c r="D8" s="337"/>
      <c r="E8" s="337"/>
      <c r="F8" s="337"/>
      <c r="G8" s="337"/>
    </row>
    <row r="9" spans="1:7" ht="17.25">
      <c r="A9" s="336" t="s">
        <v>426</v>
      </c>
      <c r="B9" s="336"/>
      <c r="C9" s="336"/>
      <c r="D9" s="336"/>
      <c r="E9" s="336"/>
      <c r="F9" s="336"/>
      <c r="G9" s="336"/>
    </row>
    <row r="10" ht="15">
      <c r="A10" s="160"/>
    </row>
    <row r="11" spans="1:14" ht="33" customHeight="1">
      <c r="A11" s="350" t="s">
        <v>427</v>
      </c>
      <c r="B11" s="350"/>
      <c r="C11" s="350"/>
      <c r="D11" s="350"/>
      <c r="E11" s="350"/>
      <c r="F11" s="350"/>
      <c r="G11" s="350"/>
      <c r="N11" s="169" t="s">
        <v>294</v>
      </c>
    </row>
    <row r="12" ht="15">
      <c r="A12" s="153"/>
    </row>
    <row r="13" spans="1:7" ht="69">
      <c r="A13" s="161"/>
      <c r="B13" s="162" t="s">
        <v>279</v>
      </c>
      <c r="C13" s="162" t="s">
        <v>280</v>
      </c>
      <c r="D13" s="162" t="s">
        <v>281</v>
      </c>
      <c r="E13" s="162" t="s">
        <v>282</v>
      </c>
      <c r="F13" s="162" t="s">
        <v>283</v>
      </c>
      <c r="G13" s="162" t="s">
        <v>284</v>
      </c>
    </row>
    <row r="14" spans="1:7" ht="14.25">
      <c r="A14" s="162">
        <v>1</v>
      </c>
      <c r="B14" s="162">
        <v>2</v>
      </c>
      <c r="C14" s="162">
        <v>3</v>
      </c>
      <c r="D14" s="162">
        <v>4</v>
      </c>
      <c r="E14" s="162">
        <v>5</v>
      </c>
      <c r="F14" s="162">
        <v>6</v>
      </c>
      <c r="G14" s="162">
        <v>7</v>
      </c>
    </row>
    <row r="15" spans="1:7" ht="14.25">
      <c r="A15" s="162"/>
      <c r="B15" s="162" t="s">
        <v>285</v>
      </c>
      <c r="C15" s="162">
        <v>0</v>
      </c>
      <c r="D15" s="162" t="s">
        <v>285</v>
      </c>
      <c r="E15" s="162" t="s">
        <v>285</v>
      </c>
      <c r="F15" s="162" t="s">
        <v>285</v>
      </c>
      <c r="G15" s="162" t="s">
        <v>285</v>
      </c>
    </row>
    <row r="16" spans="1:7" ht="15">
      <c r="A16" s="163" t="s">
        <v>286</v>
      </c>
      <c r="B16" s="157"/>
      <c r="C16" s="167">
        <v>0</v>
      </c>
      <c r="D16" s="157"/>
      <c r="E16" s="157"/>
      <c r="F16" s="157"/>
      <c r="G16" s="157"/>
    </row>
    <row r="17" spans="1:7" ht="15">
      <c r="A17" s="351" t="s">
        <v>287</v>
      </c>
      <c r="B17" s="351"/>
      <c r="C17" s="351"/>
      <c r="D17" s="351"/>
      <c r="E17" s="351"/>
      <c r="F17" s="351"/>
      <c r="G17" s="351"/>
    </row>
    <row r="18" spans="1:7" ht="15">
      <c r="A18" s="352" t="s">
        <v>428</v>
      </c>
      <c r="B18" s="352"/>
      <c r="C18" s="352"/>
      <c r="D18" s="352"/>
      <c r="E18" s="352"/>
      <c r="F18" s="352"/>
      <c r="G18" s="352"/>
    </row>
    <row r="19" ht="15">
      <c r="A19" s="166" t="s">
        <v>288</v>
      </c>
    </row>
    <row r="20" spans="1:7" ht="65.25" customHeight="1">
      <c r="A20" s="347" t="s">
        <v>394</v>
      </c>
      <c r="B20" s="347"/>
      <c r="C20" s="347"/>
      <c r="D20" s="347" t="s">
        <v>313</v>
      </c>
      <c r="E20" s="347"/>
      <c r="F20" s="347" t="s">
        <v>429</v>
      </c>
      <c r="G20" s="347"/>
    </row>
    <row r="21" spans="1:7" ht="45.75" customHeight="1">
      <c r="A21" s="347" t="s">
        <v>291</v>
      </c>
      <c r="B21" s="347"/>
      <c r="C21" s="347"/>
      <c r="D21" s="348">
        <v>0</v>
      </c>
      <c r="E21" s="348"/>
      <c r="F21" s="348">
        <v>0</v>
      </c>
      <c r="G21" s="348"/>
    </row>
    <row r="22" spans="1:7" ht="15">
      <c r="A22" s="353" t="s">
        <v>292</v>
      </c>
      <c r="B22" s="353"/>
      <c r="C22" s="353"/>
      <c r="D22" s="354">
        <v>0</v>
      </c>
      <c r="E22" s="354"/>
      <c r="F22" s="355">
        <v>0</v>
      </c>
      <c r="G22" s="355"/>
    </row>
  </sheetData>
  <sheetProtection selectLockedCells="1" selectUnlockedCells="1"/>
  <mergeCells count="20">
    <mergeCell ref="A1:G1"/>
    <mergeCell ref="A2:G2"/>
    <mergeCell ref="A3:G3"/>
    <mergeCell ref="A4:G4"/>
    <mergeCell ref="A5:G5"/>
    <mergeCell ref="D6:G6"/>
    <mergeCell ref="A8:G8"/>
    <mergeCell ref="A9:G9"/>
    <mergeCell ref="A11:G11"/>
    <mergeCell ref="A17:G17"/>
    <mergeCell ref="A18:G18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</mergeCells>
  <printOptions/>
  <pageMargins left="0.7" right="0.30972222222222223" top="0.75" bottom="0.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2022-11-24T06:59:16Z</cp:lastPrinted>
  <dcterms:modified xsi:type="dcterms:W3CDTF">2023-11-08T17:59:52Z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